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1'!$10:$12</definedName>
    <definedName name="_xlnm.Print_Area" localSheetId="0">'анализ 1'!$A$1:$F$131</definedName>
  </definedNames>
  <calcPr fullCalcOnLoad="1"/>
</workbook>
</file>

<file path=xl/sharedStrings.xml><?xml version="1.0" encoding="utf-8"?>
<sst xmlns="http://schemas.openxmlformats.org/spreadsheetml/2006/main" count="268" uniqueCount="126">
  <si>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</si>
  <si>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</si>
  <si>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</si>
  <si>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</si>
  <si>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</si>
  <si>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</si>
  <si>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</si>
  <si>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</si>
  <si>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</si>
  <si>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</si>
  <si>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</si>
  <si>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</si>
  <si>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</si>
  <si>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</si>
  <si>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Прочие мероприятия по благоустройству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</si>
  <si>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</si>
  <si>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</si>
  <si>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</si>
  <si>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</si>
  <si>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</si>
  <si>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</si>
  <si>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</si>
  <si>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</si>
  <si>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</si>
  <si>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</si>
  <si>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</si>
  <si>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</si>
  <si>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</si>
  <si>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</si>
  <si>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</si>
  <si>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</si>
  <si>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</si>
  <si>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</si>
  <si>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Поддержка дорожного хозяйства</t>
  </si>
  <si>
    <t>Мероприятия по содержанию общего имущества не  приватизированного жилого фонда в многоквартирных домах</t>
  </si>
  <si>
    <t>Утвержденный план</t>
  </si>
  <si>
    <t>Поправки</t>
  </si>
  <si>
    <t>Уточненный план</t>
  </si>
  <si>
    <t>01 0 00 00000</t>
  </si>
  <si>
    <t>Основное мероприятие "Развитие потребительской кооперации"</t>
  </si>
  <si>
    <t>01 0 01 00000</t>
  </si>
  <si>
    <t>01 0 01 04000</t>
  </si>
  <si>
    <t>05 0 00 00000</t>
  </si>
  <si>
    <t>Основное мероприятие "Благоустройство территории сельского поселения"</t>
  </si>
  <si>
    <t>05 0 01 00000</t>
  </si>
  <si>
    <t>05 0 01 05250</t>
  </si>
  <si>
    <t>20 0 00 00000</t>
  </si>
  <si>
    <t>Основное мероприятие "Социальная поддержка граждан"</t>
  </si>
  <si>
    <t>20 0 01 00000</t>
  </si>
  <si>
    <t>74 0 00 00000</t>
  </si>
  <si>
    <t>74 0 00 00400</t>
  </si>
  <si>
    <t>74 0 00 00450</t>
  </si>
  <si>
    <t>90 0 00 00000</t>
  </si>
  <si>
    <t>90 0 00 00920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</si>
  <si>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</si>
  <si>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90 0 00 00150</t>
  </si>
  <si>
    <t>99 9 00 00000</t>
  </si>
  <si>
    <t>99 9 00 51180</t>
  </si>
  <si>
    <t>04 0 00 00000</t>
  </si>
  <si>
    <t>04 1 00 00000</t>
  </si>
  <si>
    <t>04 1 01 00000</t>
  </si>
  <si>
    <t>04 1 01 04090</t>
  </si>
  <si>
    <t>Основное мероприятие "Ремонт и содержание автомобильных дорог"</t>
  </si>
  <si>
    <t>30 0 00 00000</t>
  </si>
  <si>
    <t>50 0 00 00000</t>
  </si>
  <si>
    <t>05 0 01 02110</t>
  </si>
  <si>
    <t>Организация сбора и вывоза ТБО</t>
  </si>
  <si>
    <t>05 0 01 04250</t>
  </si>
  <si>
    <t>Содержание мест захоронения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</si>
  <si>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</si>
  <si>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20 0 01 01100</t>
  </si>
  <si>
    <t>Доплата к пенсиям государственных и муниципальных служащих</t>
  </si>
  <si>
    <t>08 0 00 00000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</si>
  <si>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</si>
  <si>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</si>
  <si>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</si>
  <si>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</si>
  <si>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"Развитие учреждений культуры"</t>
  </si>
  <si>
    <t>Расходы на обеспечение деятельности муниципальных учреждений культуры</t>
  </si>
  <si>
    <t>08 2 00 00000</t>
  </si>
  <si>
    <t>08 2 01 00000</t>
  </si>
  <si>
    <t>08 2 01 00260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</si>
  <si>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</si>
  <si>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обсласти культуры, искусства и кинематографии"</t>
  </si>
  <si>
    <t>631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</si>
  <si>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</si>
  <si>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</si>
  <si>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50 0 01 00000</t>
  </si>
  <si>
    <t>50 0 01 00610</t>
  </si>
  <si>
    <t>30 0 01 00000</t>
  </si>
  <si>
    <t>30 0 01 00030</t>
  </si>
  <si>
    <t>Основное мероприятие "Содержание общего имущества в многоквартирных домах"</t>
  </si>
  <si>
    <t>05 0 01 01250</t>
  </si>
  <si>
    <t>Уличное освещение</t>
  </si>
  <si>
    <t>110</t>
  </si>
  <si>
    <t>20 0 01 00910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</si>
  <si>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</si>
  <si>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Резервные фонды местных администраций</t>
  </si>
  <si>
    <t>90 0 00 00600</t>
  </si>
  <si>
    <t>870</t>
  </si>
  <si>
    <t>Резервные средства</t>
  </si>
  <si>
    <t>Распределение бюджетных ассигнований бюджета сельского поселения "Село Кудиново"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2017 год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</si>
  <si>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</si>
  <si>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</si>
  <si>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</si>
  <si>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</si>
  <si>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</si>
  <si>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</si>
  <si>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</si>
  <si>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"Территориальное планирование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</si>
  <si>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</si>
  <si>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831</t>
  </si>
  <si>
    <t>Исполнение судебных актов Российской Федерации
и мировых соглашений по возмещению причиненного вреда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</si>
  <si>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</si>
  <si>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</si>
  <si>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Муниципальная программа "Развитие физической культуры и спорта в сельском поселении "Село Кудиново"</t>
  </si>
  <si>
    <t>Основное мероприятие "Развитие физической культуры и спорта"</t>
  </si>
  <si>
    <t>Мероприятия в области физической культуры и спорта</t>
  </si>
  <si>
    <t>02 0 00 00000</t>
  </si>
  <si>
    <t>02 0 01 00000</t>
  </si>
  <si>
    <t>02 0 01 11050</t>
  </si>
  <si>
    <t>Стимулирование глав администраций сельских поселений</t>
  </si>
  <si>
    <t>74 0 00 03000</t>
  </si>
  <si>
    <t>90 0 00 15070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</si>
  <si>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Кудиново"</t>
  </si>
  <si>
    <t>Приложение №3 к решению Сельской Думы сельского поселения  "Село Кудиново" "О внесении изменений в Решение Сельской Думы сельского поселения «Село Кудиново» от 29.12.2016г. №55 «О бюджете сельского поселения «Село Кудиново» на 2017 год и плановый период 2018 и 2019 годов» от 19.10.2017г № 27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</si>
</sst>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5" fillId="34" borderId="19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49" fontId="2" fillId="35" borderId="12" xfId="0" applyNumberFormat="1" applyFont="1" applyFill="1" applyBorder="1" applyAlignment="1">
      <alignment horizontal="left"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4" fontId="2" fillId="35" borderId="25" xfId="0" applyNumberFormat="1" applyFont="1" applyFill="1" applyBorder="1" applyAlignment="1">
      <alignment horizontal="right" vertical="center"/>
    </xf>
    <xf numFmtId="49" fontId="2" fillId="35" borderId="24" xfId="0" applyNumberFormat="1" applyFont="1" applyFill="1" applyBorder="1" applyAlignment="1">
      <alignment horizontal="left" vertical="center"/>
    </xf>
    <xf numFmtId="4" fontId="2" fillId="35" borderId="26" xfId="0" applyNumberFormat="1" applyFont="1" applyFill="1" applyBorder="1" applyAlignment="1">
      <alignment horizontal="right" vertical="center"/>
    </xf>
    <xf numFmtId="4" fontId="2" fillId="35" borderId="27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tabSelected="1" view="pageBreakPreview" zoomScaleNormal="75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50.125" style="5" customWidth="1"/>
    <col min="2" max="2" width="12.375" style="9" customWidth="1"/>
    <col min="3" max="3" width="10.125" style="7" customWidth="1"/>
    <col min="4" max="4" width="13.75390625" style="4" customWidth="1"/>
    <col min="5" max="5" width="13.00390625" style="4" customWidth="1"/>
    <col min="6" max="6" width="14.00390625" style="4" customWidth="1"/>
    <col min="7" max="16384" width="9.125" style="1" customWidth="1"/>
  </cols>
  <sheetData>
    <row r="1" spans="2:6" ht="12.75" customHeight="1">
      <c r="B1" s="62" t="s">
        <v>125</v>
      </c>
      <c r="C1" s="62"/>
      <c r="D1" s="62"/>
      <c r="E1" s="62"/>
      <c r="F1" s="62"/>
    </row>
    <row r="2" spans="2:6" ht="12.75">
      <c r="B2" s="62"/>
      <c r="C2" s="62"/>
      <c r="D2" s="62"/>
      <c r="E2" s="62"/>
      <c r="F2" s="62"/>
    </row>
    <row r="3" spans="2:6" ht="12.75">
      <c r="B3" s="62"/>
      <c r="C3" s="62"/>
      <c r="D3" s="62"/>
      <c r="E3" s="62"/>
      <c r="F3" s="62"/>
    </row>
    <row r="4" spans="2:6" ht="29.25" customHeight="1">
      <c r="B4" s="62"/>
      <c r="C4" s="62"/>
      <c r="D4" s="62"/>
      <c r="E4" s="62"/>
      <c r="F4" s="62"/>
    </row>
    <row r="5" spans="1:6" ht="35.25" customHeight="1">
      <c r="A5" s="63"/>
      <c r="B5" s="63"/>
      <c r="C5" s="63"/>
      <c r="D5" s="63"/>
      <c r="E5" s="1"/>
      <c r="F5" s="1"/>
    </row>
    <row r="6" spans="1:6" ht="12.75" customHeight="1">
      <c r="A6" s="61" t="s">
        <v>101</v>
      </c>
      <c r="B6" s="61"/>
      <c r="C6" s="61"/>
      <c r="D6" s="61"/>
      <c r="E6" s="61"/>
      <c r="F6" s="61"/>
    </row>
    <row r="7" spans="1:6" ht="12.75" customHeight="1">
      <c r="A7" s="61"/>
      <c r="B7" s="61"/>
      <c r="C7" s="61"/>
      <c r="D7" s="61"/>
      <c r="E7" s="61"/>
      <c r="F7" s="61"/>
    </row>
    <row r="8" spans="1:6" ht="21.75" customHeight="1">
      <c r="A8" s="61"/>
      <c r="B8" s="61"/>
      <c r="C8" s="61"/>
      <c r="D8" s="61"/>
      <c r="E8" s="61"/>
      <c r="F8" s="61"/>
    </row>
    <row r="9" ht="13.5" thickBot="1">
      <c r="F9" s="4" t="s">
        <v>2</v>
      </c>
    </row>
    <row r="10" spans="1:6" ht="24.75" customHeight="1" thickBot="1">
      <c r="A10" s="64" t="s">
        <v>1</v>
      </c>
      <c r="B10" s="65" t="s">
        <v>3</v>
      </c>
      <c r="C10" s="65" t="s">
        <v>32</v>
      </c>
      <c r="D10" s="60" t="s">
        <v>35</v>
      </c>
      <c r="E10" s="60" t="s">
        <v>36</v>
      </c>
      <c r="F10" s="60" t="s">
        <v>37</v>
      </c>
    </row>
    <row r="11" spans="1:6" ht="24.75" customHeight="1" thickBot="1">
      <c r="A11" s="64"/>
      <c r="B11" s="65"/>
      <c r="C11" s="65"/>
      <c r="D11" s="60"/>
      <c r="E11" s="60"/>
      <c r="F11" s="60"/>
    </row>
    <row r="12" spans="1:6" ht="13.5" thickBot="1">
      <c r="A12" s="64"/>
      <c r="B12" s="65"/>
      <c r="C12" s="65"/>
      <c r="D12" s="60"/>
      <c r="E12" s="60"/>
      <c r="F12" s="60"/>
    </row>
    <row r="13" spans="1:6" s="3" customFormat="1" ht="13.5" thickBot="1">
      <c r="A13" s="6" t="s">
        <v>0</v>
      </c>
      <c r="B13" s="10"/>
      <c r="C13" s="8"/>
      <c r="D13" s="12">
        <f>D31+D60+D78+D93+D109+D14+D25+D68+D73+D45+D20</f>
        <v>12538869.99</v>
      </c>
      <c r="E13" s="12">
        <f>E31+E60+E78+E93+E109+E14+E25+E68+E73+E45+E20</f>
        <v>250000</v>
      </c>
      <c r="F13" s="12">
        <f>F31+F60+F78+F93+F109+F14+F25+F68+F73+F45+F20</f>
        <v>12788869.99</v>
      </c>
    </row>
    <row r="14" spans="1:6" s="2" customFormat="1" ht="28.5" customHeight="1">
      <c r="A14" s="34" t="s">
        <v>102</v>
      </c>
      <c r="B14" s="35" t="s">
        <v>38</v>
      </c>
      <c r="C14" s="35"/>
      <c r="D14" s="31">
        <f>D15</f>
        <v>180000</v>
      </c>
      <c r="E14" s="31">
        <f>E15</f>
        <v>0</v>
      </c>
      <c r="F14" s="37">
        <f>F15</f>
        <v>180000</v>
      </c>
    </row>
    <row r="15" spans="1:6" ht="25.5">
      <c r="A15" s="14" t="s">
        <v>39</v>
      </c>
      <c r="B15" s="16" t="s">
        <v>40</v>
      </c>
      <c r="C15" s="16"/>
      <c r="D15" s="32">
        <f>D16</f>
        <v>180000</v>
      </c>
      <c r="E15" s="32">
        <f>E16</f>
        <v>0</v>
      </c>
      <c r="F15" s="30">
        <f>D15+E15</f>
        <v>180000</v>
      </c>
    </row>
    <row r="16" spans="1:6" ht="25.5">
      <c r="A16" s="14" t="s">
        <v>27</v>
      </c>
      <c r="B16" s="16" t="s">
        <v>41</v>
      </c>
      <c r="C16" s="16"/>
      <c r="D16" s="32">
        <f>D17</f>
        <v>180000</v>
      </c>
      <c r="E16" s="32">
        <f>E17</f>
        <v>0</v>
      </c>
      <c r="F16" s="30">
        <f>D16+E16</f>
        <v>180000</v>
      </c>
    </row>
    <row r="17" spans="1:6" ht="25.5">
      <c r="A17" s="15" t="s">
        <v>28</v>
      </c>
      <c r="B17" s="16" t="s">
        <v>41</v>
      </c>
      <c r="C17" s="16" t="s">
        <v>30</v>
      </c>
      <c r="D17" s="32">
        <f>D18+D19</f>
        <v>180000</v>
      </c>
      <c r="E17" s="32">
        <f>E18+E19</f>
        <v>0</v>
      </c>
      <c r="F17" s="30">
        <f>D17+E17</f>
        <v>180000</v>
      </c>
    </row>
    <row r="18" spans="1:6" s="2" customFormat="1" ht="25.5" customHeight="1">
      <c r="A18" s="14" t="s">
        <v>29</v>
      </c>
      <c r="B18" s="16" t="s">
        <v>41</v>
      </c>
      <c r="C18" s="16" t="s">
        <v>31</v>
      </c>
      <c r="D18" s="32">
        <v>0</v>
      </c>
      <c r="E18" s="36">
        <v>0</v>
      </c>
      <c r="F18" s="30">
        <f>D18+E18</f>
        <v>0</v>
      </c>
    </row>
    <row r="19" spans="1:6" s="2" customFormat="1" ht="51">
      <c r="A19" s="14" t="s">
        <v>85</v>
      </c>
      <c r="B19" s="16" t="s">
        <v>41</v>
      </c>
      <c r="C19" s="16" t="s">
        <v>84</v>
      </c>
      <c r="D19" s="32">
        <v>180000</v>
      </c>
      <c r="E19" s="36">
        <v>0</v>
      </c>
      <c r="F19" s="30">
        <f>D19+E19</f>
        <v>180000</v>
      </c>
    </row>
    <row r="20" spans="1:6" s="2" customFormat="1" ht="28.5" customHeight="1">
      <c r="A20" s="49" t="s">
        <v>115</v>
      </c>
      <c r="B20" s="54" t="s">
        <v>118</v>
      </c>
      <c r="C20" s="54"/>
      <c r="D20" s="55">
        <f>D21</f>
        <v>77000</v>
      </c>
      <c r="E20" s="55">
        <f>E21</f>
        <v>0</v>
      </c>
      <c r="F20" s="56">
        <f>F21</f>
        <v>77000</v>
      </c>
    </row>
    <row r="21" spans="1:6" ht="25.5">
      <c r="A21" s="50" t="s">
        <v>116</v>
      </c>
      <c r="B21" s="46" t="s">
        <v>119</v>
      </c>
      <c r="C21" s="47"/>
      <c r="D21" s="32">
        <f aca="true" t="shared" si="0" ref="D21:E23">D22</f>
        <v>77000</v>
      </c>
      <c r="E21" s="32">
        <f t="shared" si="0"/>
        <v>0</v>
      </c>
      <c r="F21" s="30">
        <f>D21+E21</f>
        <v>77000</v>
      </c>
    </row>
    <row r="22" spans="1:6" ht="12.75">
      <c r="A22" s="38" t="s">
        <v>117</v>
      </c>
      <c r="B22" s="46" t="s">
        <v>120</v>
      </c>
      <c r="C22" s="46"/>
      <c r="D22" s="32">
        <f t="shared" si="0"/>
        <v>77000</v>
      </c>
      <c r="E22" s="32">
        <f t="shared" si="0"/>
        <v>0</v>
      </c>
      <c r="F22" s="30">
        <f>D22+E22</f>
        <v>77000</v>
      </c>
    </row>
    <row r="23" spans="1:6" ht="25.5">
      <c r="A23" s="38" t="s">
        <v>12</v>
      </c>
      <c r="B23" s="46" t="s">
        <v>120</v>
      </c>
      <c r="C23" s="48" t="s">
        <v>9</v>
      </c>
      <c r="D23" s="32">
        <f t="shared" si="0"/>
        <v>77000</v>
      </c>
      <c r="E23" s="32">
        <f t="shared" si="0"/>
        <v>0</v>
      </c>
      <c r="F23" s="30">
        <f>D23+E23</f>
        <v>77000</v>
      </c>
    </row>
    <row r="24" spans="1:6" s="2" customFormat="1" ht="25.5" customHeight="1">
      <c r="A24" s="38" t="s">
        <v>13</v>
      </c>
      <c r="B24" s="46" t="s">
        <v>120</v>
      </c>
      <c r="C24" s="48" t="s">
        <v>10</v>
      </c>
      <c r="D24" s="32">
        <v>77000</v>
      </c>
      <c r="E24" s="36">
        <v>0</v>
      </c>
      <c r="F24" s="30">
        <f>D24+E24</f>
        <v>77000</v>
      </c>
    </row>
    <row r="25" spans="1:6" ht="25.5">
      <c r="A25" s="13" t="s">
        <v>103</v>
      </c>
      <c r="B25" s="51" t="s">
        <v>58</v>
      </c>
      <c r="C25" s="51"/>
      <c r="D25" s="52">
        <f>D26</f>
        <v>575239</v>
      </c>
      <c r="E25" s="52">
        <f>E26</f>
        <v>0</v>
      </c>
      <c r="F25" s="53">
        <f>F26</f>
        <v>575239</v>
      </c>
    </row>
    <row r="26" spans="1:6" ht="38.25">
      <c r="A26" s="14" t="s">
        <v>104</v>
      </c>
      <c r="B26" s="16" t="s">
        <v>59</v>
      </c>
      <c r="C26" s="16"/>
      <c r="D26" s="32">
        <f aca="true" t="shared" si="1" ref="D26:E29">D27</f>
        <v>575239</v>
      </c>
      <c r="E26" s="32">
        <f t="shared" si="1"/>
        <v>0</v>
      </c>
      <c r="F26" s="30">
        <f>D26+E26</f>
        <v>575239</v>
      </c>
    </row>
    <row r="27" spans="1:6" ht="25.5">
      <c r="A27" s="14" t="s">
        <v>62</v>
      </c>
      <c r="B27" s="16" t="s">
        <v>60</v>
      </c>
      <c r="C27" s="16"/>
      <c r="D27" s="32">
        <f t="shared" si="1"/>
        <v>575239</v>
      </c>
      <c r="E27" s="32">
        <f t="shared" si="1"/>
        <v>0</v>
      </c>
      <c r="F27" s="30">
        <f>D27+E27</f>
        <v>575239</v>
      </c>
    </row>
    <row r="28" spans="1:6" s="2" customFormat="1" ht="12.75">
      <c r="A28" s="18" t="s">
        <v>33</v>
      </c>
      <c r="B28" s="16" t="s">
        <v>61</v>
      </c>
      <c r="C28" s="16"/>
      <c r="D28" s="32">
        <f t="shared" si="1"/>
        <v>575239</v>
      </c>
      <c r="E28" s="32">
        <f t="shared" si="1"/>
        <v>0</v>
      </c>
      <c r="F28" s="30">
        <f>D28+E28</f>
        <v>575239</v>
      </c>
    </row>
    <row r="29" spans="1:6" s="2" customFormat="1" ht="25.5">
      <c r="A29" s="18" t="s">
        <v>12</v>
      </c>
      <c r="B29" s="16" t="s">
        <v>61</v>
      </c>
      <c r="C29" s="16" t="s">
        <v>9</v>
      </c>
      <c r="D29" s="32">
        <f t="shared" si="1"/>
        <v>575239</v>
      </c>
      <c r="E29" s="32">
        <f t="shared" si="1"/>
        <v>0</v>
      </c>
      <c r="F29" s="30">
        <f>D29+E29</f>
        <v>575239</v>
      </c>
    </row>
    <row r="30" spans="1:6" s="2" customFormat="1" ht="25.5">
      <c r="A30" s="18" t="s">
        <v>13</v>
      </c>
      <c r="B30" s="16" t="s">
        <v>61</v>
      </c>
      <c r="C30" s="16" t="s">
        <v>10</v>
      </c>
      <c r="D30" s="32">
        <v>575239</v>
      </c>
      <c r="E30" s="36">
        <v>0</v>
      </c>
      <c r="F30" s="30">
        <f>D30+E30</f>
        <v>575239</v>
      </c>
    </row>
    <row r="31" spans="1:6" ht="25.5">
      <c r="A31" s="13" t="s">
        <v>105</v>
      </c>
      <c r="B31" s="51" t="s">
        <v>42</v>
      </c>
      <c r="C31" s="51"/>
      <c r="D31" s="52">
        <f>D32</f>
        <v>1797002.99</v>
      </c>
      <c r="E31" s="52">
        <f>E32</f>
        <v>247108</v>
      </c>
      <c r="F31" s="53">
        <f>F32</f>
        <v>2044110.99</v>
      </c>
    </row>
    <row r="32" spans="1:6" ht="25.5">
      <c r="A32" s="14" t="s">
        <v>43</v>
      </c>
      <c r="B32" s="16" t="s">
        <v>44</v>
      </c>
      <c r="C32" s="16"/>
      <c r="D32" s="32">
        <f>D42+D36+D39+D33</f>
        <v>1797002.99</v>
      </c>
      <c r="E32" s="32">
        <f>E42+E36+E39+E33</f>
        <v>247108</v>
      </c>
      <c r="F32" s="30">
        <f>D32+E32</f>
        <v>2044110.99</v>
      </c>
    </row>
    <row r="33" spans="1:6" ht="12.75">
      <c r="A33" s="14" t="s">
        <v>93</v>
      </c>
      <c r="B33" s="16" t="s">
        <v>92</v>
      </c>
      <c r="C33" s="16"/>
      <c r="D33" s="32">
        <f>D34</f>
        <v>760000</v>
      </c>
      <c r="E33" s="32">
        <f>E34</f>
        <v>0</v>
      </c>
      <c r="F33" s="30">
        <f>D33+E33</f>
        <v>760000</v>
      </c>
    </row>
    <row r="34" spans="1:6" ht="25.5">
      <c r="A34" s="18" t="s">
        <v>12</v>
      </c>
      <c r="B34" s="16" t="s">
        <v>92</v>
      </c>
      <c r="C34" s="16" t="s">
        <v>9</v>
      </c>
      <c r="D34" s="32">
        <f>D35</f>
        <v>760000</v>
      </c>
      <c r="E34" s="32">
        <f>E35</f>
        <v>0</v>
      </c>
      <c r="F34" s="30">
        <f>D34+E34</f>
        <v>760000</v>
      </c>
    </row>
    <row r="35" spans="1:6" ht="25.5">
      <c r="A35" s="18" t="s">
        <v>13</v>
      </c>
      <c r="B35" s="16" t="s">
        <v>92</v>
      </c>
      <c r="C35" s="16" t="s">
        <v>10</v>
      </c>
      <c r="D35" s="32">
        <v>760000</v>
      </c>
      <c r="E35" s="32">
        <v>0</v>
      </c>
      <c r="F35" s="30">
        <f>D35+E35</f>
        <v>760000</v>
      </c>
    </row>
    <row r="36" spans="1:6" s="2" customFormat="1" ht="12.75">
      <c r="A36" s="18" t="s">
        <v>66</v>
      </c>
      <c r="B36" s="16" t="s">
        <v>65</v>
      </c>
      <c r="C36" s="16"/>
      <c r="D36" s="32">
        <f>D37</f>
        <v>276356</v>
      </c>
      <c r="E36" s="32">
        <f>E37</f>
        <v>0</v>
      </c>
      <c r="F36" s="30">
        <f aca="true" t="shared" si="2" ref="F36:F44">D36+E36</f>
        <v>276356</v>
      </c>
    </row>
    <row r="37" spans="1:6" s="2" customFormat="1" ht="25.5">
      <c r="A37" s="18" t="s">
        <v>12</v>
      </c>
      <c r="B37" s="16" t="s">
        <v>65</v>
      </c>
      <c r="C37" s="16" t="s">
        <v>9</v>
      </c>
      <c r="D37" s="32">
        <f>D38</f>
        <v>276356</v>
      </c>
      <c r="E37" s="32">
        <f>E38</f>
        <v>0</v>
      </c>
      <c r="F37" s="30">
        <f t="shared" si="2"/>
        <v>276356</v>
      </c>
    </row>
    <row r="38" spans="1:6" s="2" customFormat="1" ht="25.5">
      <c r="A38" s="18" t="s">
        <v>13</v>
      </c>
      <c r="B38" s="16" t="s">
        <v>65</v>
      </c>
      <c r="C38" s="16" t="s">
        <v>10</v>
      </c>
      <c r="D38" s="32">
        <v>276356</v>
      </c>
      <c r="E38" s="36">
        <v>0</v>
      </c>
      <c r="F38" s="30">
        <f t="shared" si="2"/>
        <v>276356</v>
      </c>
    </row>
    <row r="39" spans="1:6" s="2" customFormat="1" ht="12.75">
      <c r="A39" s="18" t="s">
        <v>68</v>
      </c>
      <c r="B39" s="16" t="s">
        <v>67</v>
      </c>
      <c r="C39" s="16"/>
      <c r="D39" s="32">
        <f>D40</f>
        <v>123032</v>
      </c>
      <c r="E39" s="32">
        <f>E40</f>
        <v>0</v>
      </c>
      <c r="F39" s="30">
        <f t="shared" si="2"/>
        <v>123032</v>
      </c>
    </row>
    <row r="40" spans="1:6" s="2" customFormat="1" ht="25.5">
      <c r="A40" s="18" t="s">
        <v>12</v>
      </c>
      <c r="B40" s="16" t="s">
        <v>67</v>
      </c>
      <c r="C40" s="16" t="s">
        <v>9</v>
      </c>
      <c r="D40" s="32">
        <f>D41</f>
        <v>123032</v>
      </c>
      <c r="E40" s="32">
        <f>E41</f>
        <v>0</v>
      </c>
      <c r="F40" s="30">
        <f t="shared" si="2"/>
        <v>123032</v>
      </c>
    </row>
    <row r="41" spans="1:6" s="2" customFormat="1" ht="25.5">
      <c r="A41" s="18" t="s">
        <v>13</v>
      </c>
      <c r="B41" s="16" t="s">
        <v>67</v>
      </c>
      <c r="C41" s="16" t="s">
        <v>10</v>
      </c>
      <c r="D41" s="32">
        <v>123032</v>
      </c>
      <c r="E41" s="36">
        <v>0</v>
      </c>
      <c r="F41" s="30">
        <f t="shared" si="2"/>
        <v>123032</v>
      </c>
    </row>
    <row r="42" spans="1:6" s="2" customFormat="1" ht="12.75">
      <c r="A42" s="14" t="s">
        <v>14</v>
      </c>
      <c r="B42" s="16" t="s">
        <v>45</v>
      </c>
      <c r="C42" s="16"/>
      <c r="D42" s="32">
        <f>D43</f>
        <v>637614.99</v>
      </c>
      <c r="E42" s="32">
        <f>E43</f>
        <v>247108</v>
      </c>
      <c r="F42" s="30">
        <f t="shared" si="2"/>
        <v>884722.99</v>
      </c>
    </row>
    <row r="43" spans="1:6" s="2" customFormat="1" ht="25.5">
      <c r="A43" s="18" t="s">
        <v>12</v>
      </c>
      <c r="B43" s="16" t="s">
        <v>45</v>
      </c>
      <c r="C43" s="16" t="s">
        <v>9</v>
      </c>
      <c r="D43" s="32">
        <f>D44</f>
        <v>637614.99</v>
      </c>
      <c r="E43" s="32">
        <f>E44</f>
        <v>247108</v>
      </c>
      <c r="F43" s="30">
        <f t="shared" si="2"/>
        <v>884722.99</v>
      </c>
    </row>
    <row r="44" spans="1:6" s="2" customFormat="1" ht="25.5">
      <c r="A44" s="18" t="s">
        <v>13</v>
      </c>
      <c r="B44" s="16" t="s">
        <v>45</v>
      </c>
      <c r="C44" s="16" t="s">
        <v>10</v>
      </c>
      <c r="D44" s="32">
        <v>637614.99</v>
      </c>
      <c r="E44" s="36">
        <v>247108</v>
      </c>
      <c r="F44" s="30">
        <f t="shared" si="2"/>
        <v>884722.99</v>
      </c>
    </row>
    <row r="45" spans="1:6" ht="25.5">
      <c r="A45" s="13" t="s">
        <v>106</v>
      </c>
      <c r="B45" s="51" t="s">
        <v>72</v>
      </c>
      <c r="C45" s="51"/>
      <c r="D45" s="52">
        <f>D46+D55</f>
        <v>5275086</v>
      </c>
      <c r="E45" s="52">
        <f>E46+E55</f>
        <v>0</v>
      </c>
      <c r="F45" s="53">
        <f>F46+F55</f>
        <v>5275086</v>
      </c>
    </row>
    <row r="46" spans="1:6" ht="12.75">
      <c r="A46" s="14" t="s">
        <v>76</v>
      </c>
      <c r="B46" s="16" t="s">
        <v>73</v>
      </c>
      <c r="C46" s="16"/>
      <c r="D46" s="32">
        <f aca="true" t="shared" si="3" ref="D46:E51">D47</f>
        <v>5175086</v>
      </c>
      <c r="E46" s="32">
        <f t="shared" si="3"/>
        <v>0</v>
      </c>
      <c r="F46" s="30">
        <f aca="true" t="shared" si="4" ref="F46:F59">D46+E46</f>
        <v>5175086</v>
      </c>
    </row>
    <row r="47" spans="1:6" ht="12.75">
      <c r="A47" s="14" t="s">
        <v>77</v>
      </c>
      <c r="B47" s="16" t="s">
        <v>74</v>
      </c>
      <c r="C47" s="16"/>
      <c r="D47" s="32">
        <f t="shared" si="3"/>
        <v>5175086</v>
      </c>
      <c r="E47" s="32">
        <f t="shared" si="3"/>
        <v>0</v>
      </c>
      <c r="F47" s="30">
        <f t="shared" si="4"/>
        <v>5175086</v>
      </c>
    </row>
    <row r="48" spans="1:6" s="2" customFormat="1" ht="25.5">
      <c r="A48" s="18" t="s">
        <v>78</v>
      </c>
      <c r="B48" s="16" t="s">
        <v>75</v>
      </c>
      <c r="C48" s="16"/>
      <c r="D48" s="32">
        <f>D51+D49+D53</f>
        <v>5175086</v>
      </c>
      <c r="E48" s="32">
        <f>E51+E49+E53</f>
        <v>0</v>
      </c>
      <c r="F48" s="30">
        <f t="shared" si="4"/>
        <v>5175086</v>
      </c>
    </row>
    <row r="49" spans="1:6" s="2" customFormat="1" ht="51" customHeight="1">
      <c r="A49" s="38" t="s">
        <v>19</v>
      </c>
      <c r="B49" s="16" t="s">
        <v>75</v>
      </c>
      <c r="C49" s="16" t="s">
        <v>6</v>
      </c>
      <c r="D49" s="32">
        <f>D50</f>
        <v>3697186</v>
      </c>
      <c r="E49" s="32">
        <f>E50</f>
        <v>0</v>
      </c>
      <c r="F49" s="30">
        <f t="shared" si="4"/>
        <v>3697186</v>
      </c>
    </row>
    <row r="50" spans="1:6" s="2" customFormat="1" ht="25.5">
      <c r="A50" s="38" t="s">
        <v>20</v>
      </c>
      <c r="B50" s="16" t="s">
        <v>75</v>
      </c>
      <c r="C50" s="16" t="s">
        <v>94</v>
      </c>
      <c r="D50" s="32">
        <v>3697186</v>
      </c>
      <c r="E50" s="32">
        <v>0</v>
      </c>
      <c r="F50" s="30">
        <f t="shared" si="4"/>
        <v>3697186</v>
      </c>
    </row>
    <row r="51" spans="1:6" s="2" customFormat="1" ht="25.5">
      <c r="A51" s="18" t="s">
        <v>12</v>
      </c>
      <c r="B51" s="16" t="s">
        <v>75</v>
      </c>
      <c r="C51" s="16" t="s">
        <v>9</v>
      </c>
      <c r="D51" s="32">
        <f t="shared" si="3"/>
        <v>1452900</v>
      </c>
      <c r="E51" s="32">
        <f t="shared" si="3"/>
        <v>0</v>
      </c>
      <c r="F51" s="30">
        <f t="shared" si="4"/>
        <v>1452900</v>
      </c>
    </row>
    <row r="52" spans="1:6" s="2" customFormat="1" ht="25.5">
      <c r="A52" s="18" t="s">
        <v>13</v>
      </c>
      <c r="B52" s="16" t="s">
        <v>75</v>
      </c>
      <c r="C52" s="16" t="s">
        <v>10</v>
      </c>
      <c r="D52" s="32">
        <v>1452900</v>
      </c>
      <c r="E52" s="36"/>
      <c r="F52" s="30">
        <f t="shared" si="4"/>
        <v>1452900</v>
      </c>
    </row>
    <row r="53" spans="1:6" s="2" customFormat="1" ht="12.75">
      <c r="A53" s="39" t="s">
        <v>21</v>
      </c>
      <c r="B53" s="16" t="s">
        <v>75</v>
      </c>
      <c r="C53" s="16" t="s">
        <v>8</v>
      </c>
      <c r="D53" s="32">
        <f>D54</f>
        <v>25000</v>
      </c>
      <c r="E53" s="32">
        <f>E54</f>
        <v>0</v>
      </c>
      <c r="F53" s="30">
        <f t="shared" si="4"/>
        <v>25000</v>
      </c>
    </row>
    <row r="54" spans="1:6" s="2" customFormat="1" ht="12.75">
      <c r="A54" s="40" t="s">
        <v>22</v>
      </c>
      <c r="B54" s="16" t="s">
        <v>75</v>
      </c>
      <c r="C54" s="16" t="s">
        <v>11</v>
      </c>
      <c r="D54" s="32">
        <v>25000</v>
      </c>
      <c r="E54" s="36">
        <v>0</v>
      </c>
      <c r="F54" s="30">
        <f t="shared" si="4"/>
        <v>25000</v>
      </c>
    </row>
    <row r="55" spans="1:6" s="2" customFormat="1" ht="25.5">
      <c r="A55" s="18" t="s">
        <v>82</v>
      </c>
      <c r="B55" s="16" t="s">
        <v>79</v>
      </c>
      <c r="C55" s="16"/>
      <c r="D55" s="32">
        <f aca="true" t="shared" si="5" ref="D55:E58">D56</f>
        <v>100000</v>
      </c>
      <c r="E55" s="32">
        <f t="shared" si="5"/>
        <v>0</v>
      </c>
      <c r="F55" s="30">
        <f t="shared" si="4"/>
        <v>100000</v>
      </c>
    </row>
    <row r="56" spans="1:6" s="2" customFormat="1" ht="38.25">
      <c r="A56" s="18" t="s">
        <v>83</v>
      </c>
      <c r="B56" s="16" t="s">
        <v>80</v>
      </c>
      <c r="C56" s="16"/>
      <c r="D56" s="32">
        <f t="shared" si="5"/>
        <v>100000</v>
      </c>
      <c r="E56" s="32">
        <f t="shared" si="5"/>
        <v>0</v>
      </c>
      <c r="F56" s="30">
        <f t="shared" si="4"/>
        <v>100000</v>
      </c>
    </row>
    <row r="57" spans="1:6" s="2" customFormat="1" ht="25.5">
      <c r="A57" s="18" t="s">
        <v>78</v>
      </c>
      <c r="B57" s="16" t="s">
        <v>81</v>
      </c>
      <c r="C57" s="16"/>
      <c r="D57" s="32">
        <f t="shared" si="5"/>
        <v>100000</v>
      </c>
      <c r="E57" s="32">
        <f t="shared" si="5"/>
        <v>0</v>
      </c>
      <c r="F57" s="30">
        <f t="shared" si="4"/>
        <v>100000</v>
      </c>
    </row>
    <row r="58" spans="1:6" s="2" customFormat="1" ht="25.5">
      <c r="A58" s="18" t="s">
        <v>12</v>
      </c>
      <c r="B58" s="16" t="s">
        <v>81</v>
      </c>
      <c r="C58" s="16" t="s">
        <v>9</v>
      </c>
      <c r="D58" s="32">
        <f t="shared" si="5"/>
        <v>100000</v>
      </c>
      <c r="E58" s="32">
        <f t="shared" si="5"/>
        <v>0</v>
      </c>
      <c r="F58" s="30">
        <f t="shared" si="4"/>
        <v>100000</v>
      </c>
    </row>
    <row r="59" spans="1:6" s="2" customFormat="1" ht="25.5">
      <c r="A59" s="18" t="s">
        <v>13</v>
      </c>
      <c r="B59" s="16" t="s">
        <v>81</v>
      </c>
      <c r="C59" s="16" t="s">
        <v>10</v>
      </c>
      <c r="D59" s="32">
        <v>100000</v>
      </c>
      <c r="E59" s="36">
        <v>0</v>
      </c>
      <c r="F59" s="30">
        <f t="shared" si="4"/>
        <v>100000</v>
      </c>
    </row>
    <row r="60" spans="1:6" ht="25.5">
      <c r="A60" s="13" t="s">
        <v>107</v>
      </c>
      <c r="B60" s="51" t="s">
        <v>46</v>
      </c>
      <c r="C60" s="51"/>
      <c r="D60" s="52">
        <f>D61</f>
        <v>433114</v>
      </c>
      <c r="E60" s="52">
        <f>E61</f>
        <v>0</v>
      </c>
      <c r="F60" s="53">
        <f>F61</f>
        <v>433114</v>
      </c>
    </row>
    <row r="61" spans="1:6" ht="12.75">
      <c r="A61" s="14" t="s">
        <v>47</v>
      </c>
      <c r="B61" s="16" t="s">
        <v>48</v>
      </c>
      <c r="C61" s="16"/>
      <c r="D61" s="32">
        <f aca="true" t="shared" si="6" ref="D61:E63">D62</f>
        <v>433114</v>
      </c>
      <c r="E61" s="32">
        <f t="shared" si="6"/>
        <v>0</v>
      </c>
      <c r="F61" s="30">
        <f aca="true" t="shared" si="7" ref="F61:F67">D61+E61</f>
        <v>433114</v>
      </c>
    </row>
    <row r="62" spans="1:6" ht="25.5">
      <c r="A62" s="14" t="s">
        <v>71</v>
      </c>
      <c r="B62" s="16" t="s">
        <v>70</v>
      </c>
      <c r="C62" s="16"/>
      <c r="D62" s="32">
        <f>D63+D65</f>
        <v>433114</v>
      </c>
      <c r="E62" s="32">
        <f>E63+E65</f>
        <v>0</v>
      </c>
      <c r="F62" s="30">
        <f t="shared" si="7"/>
        <v>433114</v>
      </c>
    </row>
    <row r="63" spans="1:6" ht="12.75">
      <c r="A63" s="15" t="s">
        <v>23</v>
      </c>
      <c r="B63" s="16" t="s">
        <v>70</v>
      </c>
      <c r="C63" s="16" t="s">
        <v>4</v>
      </c>
      <c r="D63" s="32">
        <f t="shared" si="6"/>
        <v>213114</v>
      </c>
      <c r="E63" s="32">
        <f t="shared" si="6"/>
        <v>0</v>
      </c>
      <c r="F63" s="30">
        <f t="shared" si="7"/>
        <v>213114</v>
      </c>
    </row>
    <row r="64" spans="1:6" ht="12.75">
      <c r="A64" s="14" t="s">
        <v>18</v>
      </c>
      <c r="B64" s="16" t="s">
        <v>70</v>
      </c>
      <c r="C64" s="16" t="s">
        <v>5</v>
      </c>
      <c r="D64" s="32">
        <v>213114</v>
      </c>
      <c r="E64" s="32">
        <v>0</v>
      </c>
      <c r="F64" s="30">
        <f t="shared" si="7"/>
        <v>213114</v>
      </c>
    </row>
    <row r="65" spans="1:6" ht="63.75">
      <c r="A65" s="38" t="s">
        <v>96</v>
      </c>
      <c r="B65" s="16" t="s">
        <v>95</v>
      </c>
      <c r="C65" s="16"/>
      <c r="D65" s="32">
        <f>D66</f>
        <v>220000</v>
      </c>
      <c r="E65" s="32">
        <f>E66</f>
        <v>0</v>
      </c>
      <c r="F65" s="30">
        <f t="shared" si="7"/>
        <v>220000</v>
      </c>
    </row>
    <row r="66" spans="1:6" ht="12.75">
      <c r="A66" s="39" t="s">
        <v>23</v>
      </c>
      <c r="B66" s="16" t="s">
        <v>95</v>
      </c>
      <c r="C66" s="16" t="s">
        <v>4</v>
      </c>
      <c r="D66" s="32">
        <f>D67</f>
        <v>220000</v>
      </c>
      <c r="E66" s="32">
        <f>E67</f>
        <v>0</v>
      </c>
      <c r="F66" s="30">
        <f t="shared" si="7"/>
        <v>220000</v>
      </c>
    </row>
    <row r="67" spans="1:6" ht="12.75">
      <c r="A67" s="39" t="s">
        <v>18</v>
      </c>
      <c r="B67" s="16" t="s">
        <v>95</v>
      </c>
      <c r="C67" s="16" t="s">
        <v>5</v>
      </c>
      <c r="D67" s="32">
        <v>220000</v>
      </c>
      <c r="E67" s="32">
        <v>0</v>
      </c>
      <c r="F67" s="30">
        <f t="shared" si="7"/>
        <v>220000</v>
      </c>
    </row>
    <row r="68" spans="1:6" ht="51">
      <c r="A68" s="13" t="s">
        <v>108</v>
      </c>
      <c r="B68" s="51" t="s">
        <v>63</v>
      </c>
      <c r="C68" s="51"/>
      <c r="D68" s="52">
        <f aca="true" t="shared" si="8" ref="D68:E71">D69</f>
        <v>117867</v>
      </c>
      <c r="E68" s="52">
        <f t="shared" si="8"/>
        <v>0</v>
      </c>
      <c r="F68" s="53">
        <f>F70</f>
        <v>117867</v>
      </c>
    </row>
    <row r="69" spans="1:6" ht="25.5">
      <c r="A69" s="14" t="s">
        <v>91</v>
      </c>
      <c r="B69" s="16" t="s">
        <v>89</v>
      </c>
      <c r="C69" s="16"/>
      <c r="D69" s="32">
        <f t="shared" si="8"/>
        <v>117867</v>
      </c>
      <c r="E69" s="32">
        <f t="shared" si="8"/>
        <v>0</v>
      </c>
      <c r="F69" s="30">
        <f>D69+E69</f>
        <v>117867</v>
      </c>
    </row>
    <row r="70" spans="1:6" ht="38.25">
      <c r="A70" s="14" t="s">
        <v>34</v>
      </c>
      <c r="B70" s="16" t="s">
        <v>90</v>
      </c>
      <c r="C70" s="16"/>
      <c r="D70" s="32">
        <f t="shared" si="8"/>
        <v>117867</v>
      </c>
      <c r="E70" s="32">
        <f t="shared" si="8"/>
        <v>0</v>
      </c>
      <c r="F70" s="30">
        <f>D70+E70</f>
        <v>117867</v>
      </c>
    </row>
    <row r="71" spans="1:6" ht="25.5">
      <c r="A71" s="18" t="s">
        <v>12</v>
      </c>
      <c r="B71" s="16" t="s">
        <v>90</v>
      </c>
      <c r="C71" s="16" t="s">
        <v>9</v>
      </c>
      <c r="D71" s="32">
        <f t="shared" si="8"/>
        <v>117867</v>
      </c>
      <c r="E71" s="32">
        <f t="shared" si="8"/>
        <v>0</v>
      </c>
      <c r="F71" s="30">
        <f>D71+E71</f>
        <v>117867</v>
      </c>
    </row>
    <row r="72" spans="1:6" s="2" customFormat="1" ht="25.5">
      <c r="A72" s="18" t="s">
        <v>13</v>
      </c>
      <c r="B72" s="16" t="s">
        <v>90</v>
      </c>
      <c r="C72" s="16" t="s">
        <v>10</v>
      </c>
      <c r="D72" s="32">
        <v>117867</v>
      </c>
      <c r="E72" s="32">
        <v>0</v>
      </c>
      <c r="F72" s="30">
        <f>D72+E72</f>
        <v>117867</v>
      </c>
    </row>
    <row r="73" spans="1:6" ht="25.5">
      <c r="A73" s="13" t="s">
        <v>109</v>
      </c>
      <c r="B73" s="51" t="s">
        <v>64</v>
      </c>
      <c r="C73" s="51"/>
      <c r="D73" s="52">
        <f aca="true" t="shared" si="9" ref="D73:E76">D74</f>
        <v>150000</v>
      </c>
      <c r="E73" s="52">
        <f t="shared" si="9"/>
        <v>98000</v>
      </c>
      <c r="F73" s="53">
        <f>F75</f>
        <v>248000</v>
      </c>
    </row>
    <row r="74" spans="1:6" ht="38.25">
      <c r="A74" s="14" t="s">
        <v>86</v>
      </c>
      <c r="B74" s="16" t="s">
        <v>87</v>
      </c>
      <c r="C74" s="16"/>
      <c r="D74" s="32">
        <f t="shared" si="9"/>
        <v>150000</v>
      </c>
      <c r="E74" s="32">
        <f t="shared" si="9"/>
        <v>98000</v>
      </c>
      <c r="F74" s="30">
        <f>D74+E74</f>
        <v>248000</v>
      </c>
    </row>
    <row r="75" spans="1:6" ht="38.25">
      <c r="A75" s="14" t="s">
        <v>69</v>
      </c>
      <c r="B75" s="16" t="s">
        <v>88</v>
      </c>
      <c r="C75" s="16"/>
      <c r="D75" s="32">
        <f t="shared" si="9"/>
        <v>150000</v>
      </c>
      <c r="E75" s="32">
        <f t="shared" si="9"/>
        <v>98000</v>
      </c>
      <c r="F75" s="30">
        <f>D75+E75</f>
        <v>248000</v>
      </c>
    </row>
    <row r="76" spans="1:6" ht="25.5">
      <c r="A76" s="18" t="s">
        <v>12</v>
      </c>
      <c r="B76" s="16" t="s">
        <v>88</v>
      </c>
      <c r="C76" s="16" t="s">
        <v>9</v>
      </c>
      <c r="D76" s="32">
        <f t="shared" si="9"/>
        <v>150000</v>
      </c>
      <c r="E76" s="32">
        <f t="shared" si="9"/>
        <v>98000</v>
      </c>
      <c r="F76" s="30">
        <f>D76+E76</f>
        <v>248000</v>
      </c>
    </row>
    <row r="77" spans="1:6" s="2" customFormat="1" ht="25.5">
      <c r="A77" s="18" t="s">
        <v>13</v>
      </c>
      <c r="B77" s="16" t="s">
        <v>88</v>
      </c>
      <c r="C77" s="16" t="s">
        <v>10</v>
      </c>
      <c r="D77" s="32">
        <v>150000</v>
      </c>
      <c r="E77" s="32">
        <v>98000</v>
      </c>
      <c r="F77" s="30">
        <f>D77+E77</f>
        <v>248000</v>
      </c>
    </row>
    <row r="78" spans="1:6" ht="25.5">
      <c r="A78" s="13" t="s">
        <v>110</v>
      </c>
      <c r="B78" s="51" t="s">
        <v>49</v>
      </c>
      <c r="C78" s="51"/>
      <c r="D78" s="52">
        <f>D79+D87+D90</f>
        <v>3226656</v>
      </c>
      <c r="E78" s="52">
        <f>E79+E87+E90</f>
        <v>-29010</v>
      </c>
      <c r="F78" s="52">
        <f>F79+F87+F90</f>
        <v>3197646</v>
      </c>
    </row>
    <row r="79" spans="1:6" s="2" customFormat="1" ht="12.75">
      <c r="A79" s="14" t="s">
        <v>16</v>
      </c>
      <c r="B79" s="16" t="s">
        <v>50</v>
      </c>
      <c r="C79" s="16"/>
      <c r="D79" s="32">
        <f>D80+D82+D84</f>
        <v>2608968</v>
      </c>
      <c r="E79" s="32">
        <f>E80+E82+E84</f>
        <v>-29010</v>
      </c>
      <c r="F79" s="30">
        <f>D79+E79</f>
        <v>2579958</v>
      </c>
    </row>
    <row r="80" spans="1:6" ht="51" customHeight="1">
      <c r="A80" s="14" t="s">
        <v>19</v>
      </c>
      <c r="B80" s="16" t="s">
        <v>50</v>
      </c>
      <c r="C80" s="16" t="s">
        <v>6</v>
      </c>
      <c r="D80" s="32">
        <f>D81</f>
        <v>1560968</v>
      </c>
      <c r="E80" s="32">
        <f>E81</f>
        <v>0</v>
      </c>
      <c r="F80" s="30">
        <f aca="true" t="shared" si="10" ref="F80:F92">D80+E80</f>
        <v>1560968</v>
      </c>
    </row>
    <row r="81" spans="1:6" ht="25.5">
      <c r="A81" s="14" t="s">
        <v>20</v>
      </c>
      <c r="B81" s="16" t="s">
        <v>50</v>
      </c>
      <c r="C81" s="16" t="s">
        <v>7</v>
      </c>
      <c r="D81" s="32">
        <v>1560968</v>
      </c>
      <c r="E81" s="36">
        <v>0</v>
      </c>
      <c r="F81" s="30">
        <f t="shared" si="10"/>
        <v>1560968</v>
      </c>
    </row>
    <row r="82" spans="1:6" ht="25.5">
      <c r="A82" s="18" t="s">
        <v>12</v>
      </c>
      <c r="B82" s="16" t="s">
        <v>50</v>
      </c>
      <c r="C82" s="16" t="s">
        <v>9</v>
      </c>
      <c r="D82" s="32">
        <f>D83</f>
        <v>988000</v>
      </c>
      <c r="E82" s="32">
        <f>E83</f>
        <v>-29010</v>
      </c>
      <c r="F82" s="30">
        <f t="shared" si="10"/>
        <v>958990</v>
      </c>
    </row>
    <row r="83" spans="1:6" s="2" customFormat="1" ht="25.5">
      <c r="A83" s="18" t="s">
        <v>13</v>
      </c>
      <c r="B83" s="16" t="s">
        <v>50</v>
      </c>
      <c r="C83" s="16" t="s">
        <v>10</v>
      </c>
      <c r="D83" s="32">
        <v>988000</v>
      </c>
      <c r="E83" s="36">
        <v>-29010</v>
      </c>
      <c r="F83" s="30">
        <f t="shared" si="10"/>
        <v>958990</v>
      </c>
    </row>
    <row r="84" spans="1:6" ht="12.75">
      <c r="A84" s="14" t="s">
        <v>21</v>
      </c>
      <c r="B84" s="16" t="s">
        <v>50</v>
      </c>
      <c r="C84" s="16" t="s">
        <v>8</v>
      </c>
      <c r="D84" s="32">
        <f>D86+D85</f>
        <v>60000</v>
      </c>
      <c r="E84" s="32">
        <f>E86+E85</f>
        <v>0</v>
      </c>
      <c r="F84" s="30">
        <f t="shared" si="10"/>
        <v>60000</v>
      </c>
    </row>
    <row r="85" spans="1:6" ht="25.5" customHeight="1">
      <c r="A85" s="14" t="s">
        <v>112</v>
      </c>
      <c r="B85" s="16" t="s">
        <v>50</v>
      </c>
      <c r="C85" s="16" t="s">
        <v>111</v>
      </c>
      <c r="D85" s="32">
        <v>6049.37</v>
      </c>
      <c r="E85" s="36"/>
      <c r="F85" s="30">
        <f t="shared" si="10"/>
        <v>6049.37</v>
      </c>
    </row>
    <row r="86" spans="1:6" ht="12.75">
      <c r="A86" s="14" t="s">
        <v>22</v>
      </c>
      <c r="B86" s="16" t="s">
        <v>50</v>
      </c>
      <c r="C86" s="16" t="s">
        <v>11</v>
      </c>
      <c r="D86" s="32">
        <v>53950.63</v>
      </c>
      <c r="E86" s="36">
        <v>0</v>
      </c>
      <c r="F86" s="30">
        <f t="shared" si="10"/>
        <v>53950.63</v>
      </c>
    </row>
    <row r="87" spans="1:6" ht="25.5">
      <c r="A87" s="14" t="s">
        <v>15</v>
      </c>
      <c r="B87" s="16" t="s">
        <v>51</v>
      </c>
      <c r="C87" s="16"/>
      <c r="D87" s="32">
        <f>D88</f>
        <v>520800</v>
      </c>
      <c r="E87" s="32">
        <f>E88</f>
        <v>0</v>
      </c>
      <c r="F87" s="30">
        <f t="shared" si="10"/>
        <v>520800</v>
      </c>
    </row>
    <row r="88" spans="1:6" s="2" customFormat="1" ht="51" customHeight="1">
      <c r="A88" s="14" t="s">
        <v>19</v>
      </c>
      <c r="B88" s="16" t="s">
        <v>51</v>
      </c>
      <c r="C88" s="16" t="s">
        <v>6</v>
      </c>
      <c r="D88" s="32">
        <f>D89</f>
        <v>520800</v>
      </c>
      <c r="E88" s="32">
        <f>E89</f>
        <v>0</v>
      </c>
      <c r="F88" s="30">
        <f t="shared" si="10"/>
        <v>520800</v>
      </c>
    </row>
    <row r="89" spans="1:6" ht="24.75" customHeight="1">
      <c r="A89" s="14" t="s">
        <v>20</v>
      </c>
      <c r="B89" s="16" t="s">
        <v>51</v>
      </c>
      <c r="C89" s="16" t="s">
        <v>7</v>
      </c>
      <c r="D89" s="32">
        <v>520800</v>
      </c>
      <c r="E89" s="36">
        <v>0</v>
      </c>
      <c r="F89" s="30">
        <f t="shared" si="10"/>
        <v>520800</v>
      </c>
    </row>
    <row r="90" spans="1:6" ht="27" customHeight="1">
      <c r="A90" s="14" t="s">
        <v>121</v>
      </c>
      <c r="B90" s="16" t="s">
        <v>122</v>
      </c>
      <c r="C90" s="16"/>
      <c r="D90" s="32">
        <f>D91</f>
        <v>96888</v>
      </c>
      <c r="E90" s="32">
        <f>E91</f>
        <v>0</v>
      </c>
      <c r="F90" s="30">
        <f t="shared" si="10"/>
        <v>96888</v>
      </c>
    </row>
    <row r="91" spans="1:6" ht="69" customHeight="1">
      <c r="A91" s="14" t="s">
        <v>19</v>
      </c>
      <c r="B91" s="16" t="s">
        <v>122</v>
      </c>
      <c r="C91" s="16" t="s">
        <v>6</v>
      </c>
      <c r="D91" s="32">
        <f>D92</f>
        <v>96888</v>
      </c>
      <c r="E91" s="32">
        <f>E92</f>
        <v>0</v>
      </c>
      <c r="F91" s="30">
        <f t="shared" si="10"/>
        <v>96888</v>
      </c>
    </row>
    <row r="92" spans="1:6" ht="27" customHeight="1">
      <c r="A92" s="14" t="s">
        <v>20</v>
      </c>
      <c r="B92" s="16" t="s">
        <v>122</v>
      </c>
      <c r="C92" s="16" t="s">
        <v>7</v>
      </c>
      <c r="D92" s="32">
        <v>96888</v>
      </c>
      <c r="E92" s="36">
        <v>0</v>
      </c>
      <c r="F92" s="30">
        <f t="shared" si="10"/>
        <v>96888</v>
      </c>
    </row>
    <row r="93" spans="1:6" ht="12.75">
      <c r="A93" s="13" t="s">
        <v>24</v>
      </c>
      <c r="B93" s="17" t="s">
        <v>52</v>
      </c>
      <c r="C93" s="17"/>
      <c r="D93" s="33">
        <f>D94+D97+D100+D103+D106</f>
        <v>405730</v>
      </c>
      <c r="E93" s="33">
        <f>E94+E97+E100+E103+E106</f>
        <v>-66098</v>
      </c>
      <c r="F93" s="33">
        <f>F97+F103+F94+F100+F106</f>
        <v>339632</v>
      </c>
    </row>
    <row r="94" spans="1:6" ht="12.75">
      <c r="A94" s="14" t="s">
        <v>97</v>
      </c>
      <c r="B94" s="16" t="s">
        <v>98</v>
      </c>
      <c r="C94" s="16"/>
      <c r="D94" s="32">
        <f>D95</f>
        <v>50000</v>
      </c>
      <c r="E94" s="32">
        <f>E95</f>
        <v>0</v>
      </c>
      <c r="F94" s="30">
        <f>D94+E94</f>
        <v>50000</v>
      </c>
    </row>
    <row r="95" spans="1:6" ht="12.75">
      <c r="A95" s="14" t="s">
        <v>21</v>
      </c>
      <c r="B95" s="16" t="s">
        <v>98</v>
      </c>
      <c r="C95" s="16" t="s">
        <v>8</v>
      </c>
      <c r="D95" s="32">
        <f>D96</f>
        <v>50000</v>
      </c>
      <c r="E95" s="32">
        <f>E96</f>
        <v>0</v>
      </c>
      <c r="F95" s="30">
        <f>D95+E95</f>
        <v>50000</v>
      </c>
    </row>
    <row r="96" spans="1:6" ht="12.75">
      <c r="A96" s="14" t="s">
        <v>100</v>
      </c>
      <c r="B96" s="16" t="s">
        <v>98</v>
      </c>
      <c r="C96" s="16" t="s">
        <v>99</v>
      </c>
      <c r="D96" s="57">
        <v>50000</v>
      </c>
      <c r="E96" s="57">
        <v>0</v>
      </c>
      <c r="F96" s="58">
        <f>D96+E96</f>
        <v>50000</v>
      </c>
    </row>
    <row r="97" spans="1:6" ht="12.75">
      <c r="A97" s="14" t="s">
        <v>26</v>
      </c>
      <c r="B97" s="16" t="s">
        <v>53</v>
      </c>
      <c r="C97" s="16"/>
      <c r="D97" s="57">
        <f>D98</f>
        <v>50000</v>
      </c>
      <c r="E97" s="57">
        <f>E98</f>
        <v>35276</v>
      </c>
      <c r="F97" s="58">
        <f aca="true" t="shared" si="11" ref="F97:F108">D97+E97</f>
        <v>85276</v>
      </c>
    </row>
    <row r="98" spans="1:6" ht="25.5">
      <c r="A98" s="18" t="s">
        <v>12</v>
      </c>
      <c r="B98" s="16" t="s">
        <v>53</v>
      </c>
      <c r="C98" s="16" t="s">
        <v>9</v>
      </c>
      <c r="D98" s="57">
        <f>D99</f>
        <v>50000</v>
      </c>
      <c r="E98" s="57">
        <f>E99</f>
        <v>35276</v>
      </c>
      <c r="F98" s="58">
        <f t="shared" si="11"/>
        <v>85276</v>
      </c>
    </row>
    <row r="99" spans="1:6" ht="25.5">
      <c r="A99" s="18" t="s">
        <v>13</v>
      </c>
      <c r="B99" s="16" t="s">
        <v>53</v>
      </c>
      <c r="C99" s="16" t="s">
        <v>10</v>
      </c>
      <c r="D99" s="57">
        <v>50000</v>
      </c>
      <c r="E99" s="59">
        <v>35276</v>
      </c>
      <c r="F99" s="58">
        <f t="shared" si="11"/>
        <v>85276</v>
      </c>
    </row>
    <row r="100" spans="1:6" ht="38.25">
      <c r="A100" s="38" t="s">
        <v>114</v>
      </c>
      <c r="B100" s="46" t="s">
        <v>113</v>
      </c>
      <c r="C100" s="46"/>
      <c r="D100" s="57">
        <f>D101</f>
        <v>150000</v>
      </c>
      <c r="E100" s="57">
        <f>E101</f>
        <v>-107374</v>
      </c>
      <c r="F100" s="58">
        <f t="shared" si="11"/>
        <v>42626</v>
      </c>
    </row>
    <row r="101" spans="1:6" ht="25.5">
      <c r="A101" s="38" t="s">
        <v>12</v>
      </c>
      <c r="B101" s="46" t="s">
        <v>113</v>
      </c>
      <c r="C101" s="46" t="s">
        <v>9</v>
      </c>
      <c r="D101" s="32">
        <f>D102</f>
        <v>150000</v>
      </c>
      <c r="E101" s="32">
        <f>E102</f>
        <v>-107374</v>
      </c>
      <c r="F101" s="30">
        <f t="shared" si="11"/>
        <v>42626</v>
      </c>
    </row>
    <row r="102" spans="1:6" ht="25.5">
      <c r="A102" s="38" t="s">
        <v>13</v>
      </c>
      <c r="B102" s="46" t="s">
        <v>113</v>
      </c>
      <c r="C102" s="46" t="s">
        <v>10</v>
      </c>
      <c r="D102" s="32">
        <v>150000</v>
      </c>
      <c r="E102" s="36">
        <v>-107374</v>
      </c>
      <c r="F102" s="30">
        <f t="shared" si="11"/>
        <v>42626</v>
      </c>
    </row>
    <row r="103" spans="1:6" s="2" customFormat="1" ht="38.25">
      <c r="A103" s="14" t="s">
        <v>54</v>
      </c>
      <c r="B103" s="16" t="s">
        <v>55</v>
      </c>
      <c r="C103" s="16"/>
      <c r="D103" s="32">
        <f>D104</f>
        <v>55730</v>
      </c>
      <c r="E103" s="32">
        <f>E104</f>
        <v>0</v>
      </c>
      <c r="F103" s="30">
        <f t="shared" si="11"/>
        <v>55730</v>
      </c>
    </row>
    <row r="104" spans="1:6" ht="12.75">
      <c r="A104" s="15" t="s">
        <v>23</v>
      </c>
      <c r="B104" s="16" t="s">
        <v>55</v>
      </c>
      <c r="C104" s="16" t="s">
        <v>4</v>
      </c>
      <c r="D104" s="32">
        <f>D105</f>
        <v>55730</v>
      </c>
      <c r="E104" s="32">
        <f>E105</f>
        <v>0</v>
      </c>
      <c r="F104" s="30">
        <f t="shared" si="11"/>
        <v>55730</v>
      </c>
    </row>
    <row r="105" spans="1:6" ht="12.75">
      <c r="A105" s="14" t="s">
        <v>18</v>
      </c>
      <c r="B105" s="16" t="s">
        <v>55</v>
      </c>
      <c r="C105" s="16" t="s">
        <v>5</v>
      </c>
      <c r="D105" s="32">
        <v>55730</v>
      </c>
      <c r="E105" s="36">
        <v>0</v>
      </c>
      <c r="F105" s="30">
        <f t="shared" si="11"/>
        <v>55730</v>
      </c>
    </row>
    <row r="106" spans="1:6" ht="51.75" customHeight="1">
      <c r="A106" s="14" t="s">
        <v>124</v>
      </c>
      <c r="B106" s="16" t="s">
        <v>123</v>
      </c>
      <c r="C106" s="16"/>
      <c r="D106" s="32">
        <f>D107</f>
        <v>100000</v>
      </c>
      <c r="E106" s="32">
        <f>E107</f>
        <v>6000</v>
      </c>
      <c r="F106" s="30">
        <f t="shared" si="11"/>
        <v>106000</v>
      </c>
    </row>
    <row r="107" spans="1:6" ht="12.75">
      <c r="A107" s="15" t="s">
        <v>23</v>
      </c>
      <c r="B107" s="16" t="s">
        <v>123</v>
      </c>
      <c r="C107" s="16" t="s">
        <v>4</v>
      </c>
      <c r="D107" s="32">
        <f>D108</f>
        <v>100000</v>
      </c>
      <c r="E107" s="32">
        <f>E108</f>
        <v>6000</v>
      </c>
      <c r="F107" s="30">
        <f t="shared" si="11"/>
        <v>106000</v>
      </c>
    </row>
    <row r="108" spans="1:6" ht="12.75">
      <c r="A108" s="14" t="s">
        <v>18</v>
      </c>
      <c r="B108" s="16" t="s">
        <v>123</v>
      </c>
      <c r="C108" s="16" t="s">
        <v>5</v>
      </c>
      <c r="D108" s="32">
        <v>100000</v>
      </c>
      <c r="E108" s="36">
        <v>6000</v>
      </c>
      <c r="F108" s="30">
        <f t="shared" si="11"/>
        <v>106000</v>
      </c>
    </row>
    <row r="109" spans="1:6" ht="25.5">
      <c r="A109" s="13" t="s">
        <v>25</v>
      </c>
      <c r="B109" s="51" t="s">
        <v>56</v>
      </c>
      <c r="C109" s="51"/>
      <c r="D109" s="52">
        <f>D110</f>
        <v>301175</v>
      </c>
      <c r="E109" s="52">
        <f>E110</f>
        <v>0</v>
      </c>
      <c r="F109" s="53">
        <f>F110</f>
        <v>301175</v>
      </c>
    </row>
    <row r="110" spans="1:6" ht="25.5">
      <c r="A110" s="14" t="s">
        <v>17</v>
      </c>
      <c r="B110" s="16" t="s">
        <v>57</v>
      </c>
      <c r="C110" s="16"/>
      <c r="D110" s="32">
        <f>D111+D113</f>
        <v>301175</v>
      </c>
      <c r="E110" s="32">
        <f>E111</f>
        <v>0</v>
      </c>
      <c r="F110" s="30">
        <f>D110+E110</f>
        <v>301175</v>
      </c>
    </row>
    <row r="111" spans="1:6" s="2" customFormat="1" ht="51" customHeight="1">
      <c r="A111" s="14" t="s">
        <v>19</v>
      </c>
      <c r="B111" s="16" t="s">
        <v>57</v>
      </c>
      <c r="C111" s="16" t="s">
        <v>6</v>
      </c>
      <c r="D111" s="32">
        <f>D112</f>
        <v>281175</v>
      </c>
      <c r="E111" s="32">
        <f>E112</f>
        <v>0</v>
      </c>
      <c r="F111" s="30">
        <f>D111+E111</f>
        <v>281175</v>
      </c>
    </row>
    <row r="112" spans="1:6" s="2" customFormat="1" ht="25.5">
      <c r="A112" s="14" t="s">
        <v>20</v>
      </c>
      <c r="B112" s="16" t="s">
        <v>57</v>
      </c>
      <c r="C112" s="16" t="s">
        <v>7</v>
      </c>
      <c r="D112" s="32">
        <v>281175</v>
      </c>
      <c r="E112" s="36">
        <v>0</v>
      </c>
      <c r="F112" s="30">
        <f>D112+E112</f>
        <v>281175</v>
      </c>
    </row>
    <row r="113" spans="1:6" s="2" customFormat="1" ht="25.5">
      <c r="A113" s="18" t="s">
        <v>12</v>
      </c>
      <c r="B113" s="16" t="s">
        <v>57</v>
      </c>
      <c r="C113" s="16" t="s">
        <v>9</v>
      </c>
      <c r="D113" s="32">
        <f>D114</f>
        <v>20000</v>
      </c>
      <c r="E113" s="32">
        <f>E114</f>
        <v>0</v>
      </c>
      <c r="F113" s="30">
        <f>D113+E113</f>
        <v>20000</v>
      </c>
    </row>
    <row r="114" spans="1:6" s="2" customFormat="1" ht="26.25" thickBot="1">
      <c r="A114" s="41" t="s">
        <v>13</v>
      </c>
      <c r="B114" s="42" t="s">
        <v>57</v>
      </c>
      <c r="C114" s="42" t="s">
        <v>10</v>
      </c>
      <c r="D114" s="43">
        <v>20000</v>
      </c>
      <c r="E114" s="44">
        <v>0</v>
      </c>
      <c r="F114" s="45">
        <f>D114+E114</f>
        <v>20000</v>
      </c>
    </row>
    <row r="115" spans="1:6" s="11" customFormat="1" ht="12.75">
      <c r="A115" s="19"/>
      <c r="B115" s="20"/>
      <c r="C115" s="20"/>
      <c r="D115" s="21"/>
      <c r="E115" s="21"/>
      <c r="F115" s="21"/>
    </row>
    <row r="116" spans="1:6" s="11" customFormat="1" ht="12.75">
      <c r="A116" s="22"/>
      <c r="B116" s="23"/>
      <c r="C116" s="23"/>
      <c r="D116" s="24"/>
      <c r="E116" s="24"/>
      <c r="F116" s="24"/>
    </row>
    <row r="117" spans="1:6" s="11" customFormat="1" ht="12.75">
      <c r="A117" s="22"/>
      <c r="B117" s="23"/>
      <c r="C117" s="23"/>
      <c r="D117" s="24"/>
      <c r="E117" s="24"/>
      <c r="F117" s="24"/>
    </row>
    <row r="118" spans="1:6" s="11" customFormat="1" ht="12.75">
      <c r="A118" s="25"/>
      <c r="B118" s="23"/>
      <c r="C118" s="23"/>
      <c r="D118" s="24"/>
      <c r="E118" s="24"/>
      <c r="F118" s="24"/>
    </row>
    <row r="119" spans="1:6" s="11" customFormat="1" ht="12.75">
      <c r="A119" s="26"/>
      <c r="B119" s="23"/>
      <c r="C119" s="23"/>
      <c r="D119" s="24"/>
      <c r="E119" s="24"/>
      <c r="F119" s="24"/>
    </row>
    <row r="120" spans="1:6" s="11" customFormat="1" ht="12.75">
      <c r="A120" s="25"/>
      <c r="B120" s="23"/>
      <c r="C120" s="23"/>
      <c r="D120" s="24"/>
      <c r="E120" s="24"/>
      <c r="F120" s="24"/>
    </row>
    <row r="121" spans="1:6" s="11" customFormat="1" ht="12.75">
      <c r="A121" s="25"/>
      <c r="B121" s="23"/>
      <c r="C121" s="23"/>
      <c r="D121" s="24"/>
      <c r="E121" s="24"/>
      <c r="F121" s="24"/>
    </row>
    <row r="122" spans="1:6" s="11" customFormat="1" ht="12.75">
      <c r="A122" s="25"/>
      <c r="B122" s="23"/>
      <c r="C122" s="23"/>
      <c r="D122" s="24"/>
      <c r="E122" s="24"/>
      <c r="F122" s="24"/>
    </row>
    <row r="123" spans="1:6" s="11" customFormat="1" ht="12.75">
      <c r="A123" s="25"/>
      <c r="B123" s="23"/>
      <c r="C123" s="23"/>
      <c r="D123" s="24"/>
      <c r="E123" s="24"/>
      <c r="F123" s="24"/>
    </row>
    <row r="124" spans="1:6" s="11" customFormat="1" ht="12.75">
      <c r="A124" s="25"/>
      <c r="B124" s="23"/>
      <c r="C124" s="23"/>
      <c r="D124" s="24"/>
      <c r="E124" s="24"/>
      <c r="F124" s="24"/>
    </row>
    <row r="125" spans="1:6" s="11" customFormat="1" ht="12.75">
      <c r="A125" s="22"/>
      <c r="B125" s="23"/>
      <c r="C125" s="23"/>
      <c r="D125" s="24"/>
      <c r="E125" s="24"/>
      <c r="F125" s="24"/>
    </row>
    <row r="126" spans="1:6" s="11" customFormat="1" ht="12.75">
      <c r="A126" s="22"/>
      <c r="B126" s="23"/>
      <c r="C126" s="23"/>
      <c r="D126" s="24"/>
      <c r="E126" s="24"/>
      <c r="F126" s="24"/>
    </row>
    <row r="127" spans="1:6" ht="12.75">
      <c r="A127" s="26"/>
      <c r="B127" s="27"/>
      <c r="C127" s="27"/>
      <c r="D127" s="28"/>
      <c r="E127" s="28"/>
      <c r="F127" s="28"/>
    </row>
    <row r="128" spans="1:6" ht="12.75">
      <c r="A128" s="26"/>
      <c r="B128" s="27"/>
      <c r="C128" s="27"/>
      <c r="D128" s="28"/>
      <c r="E128" s="28"/>
      <c r="F128" s="28"/>
    </row>
    <row r="129" spans="1:6" ht="12.75">
      <c r="A129" s="25"/>
      <c r="B129" s="27"/>
      <c r="C129" s="27"/>
      <c r="D129" s="28"/>
      <c r="E129" s="28"/>
      <c r="F129" s="28"/>
    </row>
    <row r="130" spans="1:6" ht="12.75">
      <c r="A130" s="26"/>
      <c r="B130" s="27"/>
      <c r="C130" s="27"/>
      <c r="D130" s="28"/>
      <c r="E130" s="28"/>
      <c r="F130" s="28"/>
    </row>
    <row r="131" spans="1:6" ht="12.75">
      <c r="A131" s="26"/>
      <c r="B131" s="27"/>
      <c r="C131" s="27"/>
      <c r="D131" s="29"/>
      <c r="E131" s="29"/>
      <c r="F131" s="29"/>
    </row>
  </sheetData>
  <sheetProtection/>
  <mergeCells count="9">
    <mergeCell ref="E10:E12"/>
    <mergeCell ref="F10:F12"/>
    <mergeCell ref="A6:F8"/>
    <mergeCell ref="B1:F4"/>
    <mergeCell ref="A5:D5"/>
    <mergeCell ref="A10:A12"/>
    <mergeCell ref="D10:D12"/>
    <mergeCell ref="B10:B12"/>
    <mergeCell ref="C10:C12"/>
  </mergeCells>
  <printOptions horizontalCentered="1"/>
  <pageMargins left="0.984251968503937" right="0.26" top="0.7874015748031497" bottom="0.7874015748031497" header="0" footer="0.5905511811023623"/>
  <pageSetup firstPageNumber="29" useFirstPageNumber="1" fitToHeight="7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</cp:lastModifiedBy>
  <cp:lastPrinted>2017-10-19T10:34:22Z</cp:lastPrinted>
  <dcterms:created xsi:type="dcterms:W3CDTF">2009-02-03T11:21:42Z</dcterms:created>
  <dcterms:modified xsi:type="dcterms:W3CDTF">2017-10-19T10:34:26Z</dcterms:modified>
  <cp:category/>
  <cp:version/>
  <cp:contentType/>
  <cp:contentStatus/>
</cp:coreProperties>
</file>