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<sst xmlns="http://schemas.openxmlformats.org/spreadsheetml/2006/main" count="53" uniqueCount="53">
  <si>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Код бюджетной классификации</t>
  </si>
  <si>
    <t>1 00 00000 00 0000 000</t>
  </si>
  <si>
    <t>ДОХОДЫ</t>
  </si>
  <si>
    <t>1 01 00000 00 0000 000</t>
  </si>
  <si>
    <t>1 05 00000 00 0000 000</t>
  </si>
  <si>
    <t>НАЛОГИ НА ПРИБЫЛЬ, ДОХОДЫ</t>
  </si>
  <si>
    <t>НАЛОГИ НА СОВОКУПНЫЙ ДОХОД</t>
  </si>
  <si>
    <t>НАЛОГИ НА ИМУЩЕСТВО</t>
  </si>
  <si>
    <t>Источник доходов</t>
  </si>
  <si>
    <t>1 06 00000 00 0000 000</t>
  </si>
  <si>
    <t>2 02 00000 00 0000 000</t>
  </si>
  <si>
    <t>БЕЗВОЗМЕЗДНЫЕ ПОСТУПЛЕНИЯ ОТ ДРУГИХ БЮДЖЕТОВ БЮДЖЕТНОЙ СИСТЕМЫ РФ, КРОМЕ БЮДЖЕТОВ ГОСУДАРСТВЕННЫХ ВНЕБЮДЖЕТНЫХ ФОНДОВ</t>
  </si>
  <si>
    <t>2 02 01001 10 0000 151</t>
  </si>
  <si>
    <t>2 02 03015 10 0000 151</t>
  </si>
  <si>
    <t>1 01 02010 01 1000 110</t>
  </si>
  <si>
    <t>1 05 01011 01 1000 110</t>
  </si>
  <si>
    <t>Налог, взимаемый с налогоплательщиков, выбравших в качестве объекта налогооблажения доходы</t>
  </si>
  <si>
    <t>1 06 01030 10 1000 110</t>
  </si>
  <si>
    <t>2 00 00000 00 0000 000</t>
  </si>
  <si>
    <t xml:space="preserve">БЕЗВОЗМЕЗДНЫЕ ПОСТУПЛЕНИЯ </t>
  </si>
  <si>
    <t>Дотации бюджетам поселений на выравнивание бюджетной обеспеченности</t>
  </si>
  <si>
    <t>Субвенции бюджетам сельских поселений на осуществление первичного воинского учета</t>
  </si>
  <si>
    <t xml:space="preserve">ВСЕГО </t>
  </si>
  <si>
    <t>% исполнения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</si>
  <si>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</si>
  <si>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имущество физических лиц, взимаемый по ставкам, применяемым к объектам налогооблажения, расположенным в границах сельских поселений</t>
  </si>
  <si>
    <t>1 06 06033 10 1000 110</t>
  </si>
  <si>
    <t>Земельный налог с организаций, обладающих земельным участком, расположенным в границах сельских поселений</t>
  </si>
  <si>
    <t>1 06 06043 10 1000 110</t>
  </si>
  <si>
    <t>Земельный налог с физических лиц, обладающих земельным участком, расположенным в границах сельских поселений</t>
  </si>
  <si>
    <t>2 02 04999 10 0000 151</t>
  </si>
  <si>
    <t>Прочие межбюджетные трансферты, передаваемые бюджетам сельских поселений</t>
  </si>
  <si>
    <t>1 05 01021 01 1000 110</t>
  </si>
  <si>
    <t>Налог, взимаемый с налогоплательщиков, выбравших в качестве объекта налогооблажения доходы, уменьшенные на величину расходов</t>
  </si>
  <si>
    <t>1 05 01050 01 1000 110</t>
  </si>
  <si>
    <t>Минимальный налог, зачисляемый в бюджеты субъектов Российской Федерации</t>
  </si>
  <si>
    <t>1 05 03010 01 1000 110</t>
  </si>
  <si>
    <t>Единый сельскохозяйственный налог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</si>
  <si>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</si>
  <si>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</si>
  <si>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1 11 05035 10 0000 120</t>
  </si>
  <si>
    <t>Доходы от сдачи в аренду имущества, находящегося в оперативном управлении орагнов управления поселений и созданных ими учреждений (за исключением имущества муниципальных бюджетных и автономных учреждений)</t>
  </si>
  <si>
    <t>1 14 00000 00 0000 000</t>
  </si>
  <si>
    <t>ДОХОДЫ ОТ ПРОДАЖИ МАТЕРИАЛЬНЫХ И НЕМАТЕРИАЛЬНЫХ АКТИВОВ</t>
  </si>
  <si>
    <t>1 14 02053 10 0000 410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</si>
  <si>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предприятий)</t>
  </si>
  <si>
    <t>Ожидаемое исполнение доходов бюджета сельского поселения "Село Кудиново" за 2016 год</t>
  </si>
  <si>
    <t>Утверждено на 2016 год</t>
  </si>
  <si>
    <t>Ожидаемое испонение за 2016 год</t>
  </si>
  <si>
    <t>1 11 07015 10 0000 120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</si>
  <si>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</si>
  <si>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2 02 02999 10 0275 151</t>
  </si>
  <si>
    <t>Прочие субсидии бюджетам сельских поселений на реализацию мероприятий "Оказание государственной поддержки органам местного самоуправления на капитальный ремонт и ремонт дворовых территорий многоквартирных домов, проездов к дворовым территориям многоквартирных домов населенных пунктов" подпрограммы "Совершенствование и развитие сети автомобильных дорог Калужской области"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</si>
</sst>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0"/>
    <numFmt numFmtId="186" formatCode="0.000"/>
    <numFmt numFmtId="187" formatCode="0.0"/>
  </numFmts>
  <fonts count="41"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wrapText="1"/>
    </xf>
    <xf numFmtId="0" fontId="4" fillId="32" borderId="10" xfId="0" applyFont="1" applyFill="1" applyBorder="1" applyAlignment="1">
      <alignment/>
    </xf>
    <xf numFmtId="0" fontId="4" fillId="32" borderId="10" xfId="0" applyFont="1" applyFill="1" applyBorder="1" applyAlignment="1">
      <alignment wrapText="1"/>
    </xf>
    <xf numFmtId="0" fontId="6" fillId="33" borderId="10" xfId="0" applyFont="1" applyFill="1" applyBorder="1" applyAlignment="1">
      <alignment/>
    </xf>
    <xf numFmtId="0" fontId="6" fillId="33" borderId="10" xfId="0" applyFont="1" applyFill="1" applyBorder="1" applyAlignment="1">
      <alignment vertical="center"/>
    </xf>
    <xf numFmtId="0" fontId="4" fillId="32" borderId="10" xfId="0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32" borderId="10" xfId="0" applyFont="1" applyFill="1" applyBorder="1" applyAlignment="1">
      <alignment vertical="center" wrapText="1"/>
    </xf>
    <xf numFmtId="4" fontId="6" fillId="33" borderId="10" xfId="0" applyNumberFormat="1" applyFont="1" applyFill="1" applyBorder="1" applyAlignment="1">
      <alignment horizontal="center" vertical="center"/>
    </xf>
    <xf numFmtId="4" fontId="4" fillId="32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0" fontId="6" fillId="33" borderId="10" xfId="0" applyFont="1" applyFill="1" applyBorder="1" applyAlignment="1">
      <alignment wrapText="1"/>
    </xf>
    <xf numFmtId="180" fontId="6" fillId="33" borderId="10" xfId="0" applyNumberFormat="1" applyFont="1" applyFill="1" applyBorder="1" applyAlignment="1">
      <alignment horizontal="center" vertical="center"/>
    </xf>
    <xf numFmtId="180" fontId="4" fillId="32" borderId="10" xfId="0" applyNumberFormat="1" applyFont="1" applyFill="1" applyBorder="1" applyAlignment="1">
      <alignment horizontal="center" vertical="center"/>
    </xf>
    <xf numFmtId="180" fontId="4" fillId="0" borderId="10" xfId="0" applyNumberFormat="1" applyFont="1" applyFill="1" applyBorder="1" applyAlignment="1">
      <alignment horizontal="center" vertical="center"/>
    </xf>
    <xf numFmtId="180" fontId="1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6" fillId="33" borderId="10" xfId="0" applyFont="1" applyFill="1" applyBorder="1" applyAlignment="1">
      <alignment horizontal="center"/>
    </xf>
    <xf numFmtId="180" fontId="1" fillId="0" borderId="11" xfId="0" applyNumberFormat="1" applyFont="1" applyBorder="1" applyAlignment="1">
      <alignment horizontal="center" vertical="center" wrapText="1"/>
    </xf>
    <xf numFmtId="180" fontId="1" fillId="0" borderId="12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tabSelected="1" view="pageBreakPreview" zoomScaleSheetLayoutView="100" zoomScalePageLayoutView="0" workbookViewId="0" topLeftCell="A22">
      <selection activeCell="D17" sqref="D17"/>
    </sheetView>
  </sheetViews>
  <sheetFormatPr defaultColWidth="9.140625" defaultRowHeight="12.75"/>
  <cols>
    <col min="1" max="1" width="23.7109375" style="0" customWidth="1"/>
    <col min="2" max="2" width="53.57421875" style="0" customWidth="1"/>
    <col min="3" max="3" width="19.7109375" style="0" customWidth="1"/>
    <col min="4" max="4" width="18.00390625" style="0" customWidth="1"/>
    <col min="5" max="5" width="20.57421875" style="0" customWidth="1"/>
  </cols>
  <sheetData>
    <row r="1" spans="1:5" ht="15.75">
      <c r="A1" s="22" t="s">
        <v>46</v>
      </c>
      <c r="B1" s="22"/>
      <c r="C1" s="22"/>
      <c r="D1" s="22"/>
      <c r="E1" s="22"/>
    </row>
    <row r="2" spans="1:5" ht="18" customHeight="1">
      <c r="A2" s="1"/>
      <c r="B2" s="2"/>
      <c r="C2" s="2"/>
      <c r="D2" s="2"/>
      <c r="E2" s="2"/>
    </row>
    <row r="3" spans="1:5" ht="22.5" customHeight="1">
      <c r="A3" s="24" t="s">
        <v>0</v>
      </c>
      <c r="B3" s="26" t="s">
        <v>8</v>
      </c>
      <c r="C3" s="24" t="s">
        <v>47</v>
      </c>
      <c r="D3" s="20" t="s">
        <v>48</v>
      </c>
      <c r="E3" s="20" t="s">
        <v>23</v>
      </c>
    </row>
    <row r="4" spans="1:5" ht="30" customHeight="1">
      <c r="A4" s="25"/>
      <c r="B4" s="26"/>
      <c r="C4" s="27"/>
      <c r="D4" s="21"/>
      <c r="E4" s="21"/>
    </row>
    <row r="5" spans="1:5" ht="14.25">
      <c r="A5" s="9" t="s">
        <v>1</v>
      </c>
      <c r="B5" s="8" t="s">
        <v>2</v>
      </c>
      <c r="C5" s="13">
        <f>C6+C8+C13+C17+C20</f>
        <v>8429500</v>
      </c>
      <c r="D5" s="13">
        <f>D6+D8+D13+D17+D20</f>
        <v>6686374</v>
      </c>
      <c r="E5" s="17">
        <f aca="true" t="shared" si="0" ref="E5:E28">D5/C5*100</f>
        <v>79.32112224924373</v>
      </c>
    </row>
    <row r="6" spans="1:5" ht="15">
      <c r="A6" s="10" t="s">
        <v>3</v>
      </c>
      <c r="B6" s="6" t="s">
        <v>5</v>
      </c>
      <c r="C6" s="14">
        <f>C7</f>
        <v>611000</v>
      </c>
      <c r="D6" s="14">
        <f>D7</f>
        <v>580224</v>
      </c>
      <c r="E6" s="18">
        <f t="shared" si="0"/>
        <v>94.96301145662848</v>
      </c>
    </row>
    <row r="7" spans="1:5" ht="75.75" customHeight="1">
      <c r="A7" s="11" t="s">
        <v>14</v>
      </c>
      <c r="B7" s="3" t="s">
        <v>24</v>
      </c>
      <c r="C7" s="15">
        <v>611000</v>
      </c>
      <c r="D7" s="15">
        <v>580224</v>
      </c>
      <c r="E7" s="19">
        <f t="shared" si="0"/>
        <v>94.96301145662848</v>
      </c>
    </row>
    <row r="8" spans="1:5" ht="15">
      <c r="A8" s="10" t="s">
        <v>4</v>
      </c>
      <c r="B8" s="6" t="s">
        <v>6</v>
      </c>
      <c r="C8" s="14">
        <f>SUM(C9:C12)</f>
        <v>1189500</v>
      </c>
      <c r="D8" s="14">
        <f>SUM(D9:D12)</f>
        <v>755832</v>
      </c>
      <c r="E8" s="18">
        <f t="shared" si="0"/>
        <v>63.54199243379571</v>
      </c>
    </row>
    <row r="9" spans="1:5" ht="30">
      <c r="A9" s="11" t="s">
        <v>15</v>
      </c>
      <c r="B9" s="3" t="s">
        <v>16</v>
      </c>
      <c r="C9" s="15">
        <v>294000</v>
      </c>
      <c r="D9" s="15">
        <v>256465</v>
      </c>
      <c r="E9" s="19">
        <f t="shared" si="0"/>
        <v>87.2329931972789</v>
      </c>
    </row>
    <row r="10" spans="1:5" ht="45">
      <c r="A10" s="11" t="s">
        <v>32</v>
      </c>
      <c r="B10" s="3" t="s">
        <v>33</v>
      </c>
      <c r="C10" s="15">
        <v>550000</v>
      </c>
      <c r="D10" s="15">
        <v>453867</v>
      </c>
      <c r="E10" s="19">
        <f t="shared" si="0"/>
        <v>82.52127272727273</v>
      </c>
    </row>
    <row r="11" spans="1:5" ht="30">
      <c r="A11" s="11" t="s">
        <v>34</v>
      </c>
      <c r="B11" s="3" t="s">
        <v>35</v>
      </c>
      <c r="C11" s="15">
        <v>45500</v>
      </c>
      <c r="D11" s="15">
        <v>45500</v>
      </c>
      <c r="E11" s="19">
        <f t="shared" si="0"/>
        <v>100</v>
      </c>
    </row>
    <row r="12" spans="1:5" ht="15">
      <c r="A12" s="11" t="s">
        <v>36</v>
      </c>
      <c r="B12" s="3" t="s">
        <v>37</v>
      </c>
      <c r="C12" s="15">
        <v>300000</v>
      </c>
      <c r="D12" s="15">
        <v>0</v>
      </c>
      <c r="E12" s="19">
        <f t="shared" si="0"/>
        <v>0</v>
      </c>
    </row>
    <row r="13" spans="1:5" ht="15">
      <c r="A13" s="10" t="s">
        <v>9</v>
      </c>
      <c r="B13" s="6" t="s">
        <v>7</v>
      </c>
      <c r="C13" s="14">
        <f>SUM(C14:C16)</f>
        <v>5044000</v>
      </c>
      <c r="D13" s="14">
        <f>SUM(D14:D16)</f>
        <v>4444413</v>
      </c>
      <c r="E13" s="18">
        <f t="shared" si="0"/>
        <v>88.11286677240285</v>
      </c>
    </row>
    <row r="14" spans="1:5" ht="45">
      <c r="A14" s="11" t="s">
        <v>17</v>
      </c>
      <c r="B14" s="5" t="s">
        <v>25</v>
      </c>
      <c r="C14" s="15">
        <v>133000</v>
      </c>
      <c r="D14" s="15">
        <v>26667</v>
      </c>
      <c r="E14" s="19">
        <f t="shared" si="0"/>
        <v>20.050375939849623</v>
      </c>
    </row>
    <row r="15" spans="1:5" ht="30.75" customHeight="1">
      <c r="A15" s="11" t="s">
        <v>26</v>
      </c>
      <c r="B15" s="5" t="s">
        <v>27</v>
      </c>
      <c r="C15" s="15">
        <v>3386000</v>
      </c>
      <c r="D15" s="15">
        <v>3107955</v>
      </c>
      <c r="E15" s="19">
        <f t="shared" si="0"/>
        <v>91.78839338452451</v>
      </c>
    </row>
    <row r="16" spans="1:5" ht="45">
      <c r="A16" s="11" t="s">
        <v>28</v>
      </c>
      <c r="B16" s="5" t="s">
        <v>29</v>
      </c>
      <c r="C16" s="15">
        <v>1525000</v>
      </c>
      <c r="D16" s="15">
        <v>1309791</v>
      </c>
      <c r="E16" s="19">
        <f t="shared" si="0"/>
        <v>85.8879344262295</v>
      </c>
    </row>
    <row r="17" spans="1:5" ht="45">
      <c r="A17" s="10" t="s">
        <v>38</v>
      </c>
      <c r="B17" s="7" t="s">
        <v>39</v>
      </c>
      <c r="C17" s="14">
        <f>SUM(C18:C19)</f>
        <v>585000</v>
      </c>
      <c r="D17" s="14">
        <f>SUM(D18:D19)</f>
        <v>585000</v>
      </c>
      <c r="E17" s="18">
        <f t="shared" si="0"/>
        <v>100</v>
      </c>
    </row>
    <row r="18" spans="1:5" ht="60">
      <c r="A18" s="11" t="s">
        <v>40</v>
      </c>
      <c r="B18" s="3" t="s">
        <v>41</v>
      </c>
      <c r="C18" s="15">
        <v>367000</v>
      </c>
      <c r="D18" s="15">
        <v>367000</v>
      </c>
      <c r="E18" s="19">
        <f t="shared" si="0"/>
        <v>100</v>
      </c>
    </row>
    <row r="19" spans="1:5" ht="60">
      <c r="A19" s="11" t="s">
        <v>49</v>
      </c>
      <c r="B19" s="3" t="s">
        <v>50</v>
      </c>
      <c r="C19" s="15">
        <v>218000</v>
      </c>
      <c r="D19" s="15">
        <v>218000</v>
      </c>
      <c r="E19" s="19">
        <f t="shared" si="0"/>
        <v>100</v>
      </c>
    </row>
    <row r="20" spans="1:5" ht="30">
      <c r="A20" s="10" t="s">
        <v>42</v>
      </c>
      <c r="B20" s="7" t="s">
        <v>43</v>
      </c>
      <c r="C20" s="14">
        <f>C21</f>
        <v>1000000</v>
      </c>
      <c r="D20" s="14">
        <f>D21</f>
        <v>320905</v>
      </c>
      <c r="E20" s="18">
        <f t="shared" si="0"/>
        <v>32.0905</v>
      </c>
    </row>
    <row r="21" spans="1:5" ht="61.5" customHeight="1">
      <c r="A21" s="11" t="s">
        <v>44</v>
      </c>
      <c r="B21" s="3" t="s">
        <v>45</v>
      </c>
      <c r="C21" s="15">
        <v>1000000</v>
      </c>
      <c r="D21" s="15">
        <v>320905</v>
      </c>
      <c r="E21" s="19">
        <f t="shared" si="0"/>
        <v>32.0905</v>
      </c>
    </row>
    <row r="22" spans="1:5" ht="14.25">
      <c r="A22" s="9" t="s">
        <v>18</v>
      </c>
      <c r="B22" s="16" t="s">
        <v>19</v>
      </c>
      <c r="C22" s="13">
        <f>C23</f>
        <v>5126157.08</v>
      </c>
      <c r="D22" s="13">
        <f>D23</f>
        <v>4866884.08</v>
      </c>
      <c r="E22" s="17">
        <f t="shared" si="0"/>
        <v>94.94215655209692</v>
      </c>
    </row>
    <row r="23" spans="1:5" ht="64.5" customHeight="1">
      <c r="A23" s="12" t="s">
        <v>10</v>
      </c>
      <c r="B23" s="7" t="s">
        <v>11</v>
      </c>
      <c r="C23" s="14">
        <f>SUM(C24:C27)</f>
        <v>5126157.08</v>
      </c>
      <c r="D23" s="14">
        <f>SUM(D24:D27)</f>
        <v>4866884.08</v>
      </c>
      <c r="E23" s="18">
        <f t="shared" si="0"/>
        <v>94.94215655209692</v>
      </c>
    </row>
    <row r="24" spans="1:5" ht="30">
      <c r="A24" s="4" t="s">
        <v>12</v>
      </c>
      <c r="B24" s="5" t="s">
        <v>20</v>
      </c>
      <c r="C24" s="15">
        <v>3259273</v>
      </c>
      <c r="D24" s="15">
        <v>3000000</v>
      </c>
      <c r="E24" s="19">
        <f t="shared" si="0"/>
        <v>92.04506649182194</v>
      </c>
    </row>
    <row r="25" spans="1:5" ht="120">
      <c r="A25" s="4" t="s">
        <v>51</v>
      </c>
      <c r="B25" s="5" t="s">
        <v>52</v>
      </c>
      <c r="C25" s="15">
        <v>627128.08</v>
      </c>
      <c r="D25" s="15">
        <v>627128.08</v>
      </c>
      <c r="E25" s="19">
        <f t="shared" si="0"/>
        <v>100</v>
      </c>
    </row>
    <row r="26" spans="1:5" ht="30">
      <c r="A26" s="4" t="s">
        <v>13</v>
      </c>
      <c r="B26" s="5" t="s">
        <v>21</v>
      </c>
      <c r="C26" s="15">
        <v>298320</v>
      </c>
      <c r="D26" s="15">
        <v>298320</v>
      </c>
      <c r="E26" s="19">
        <f t="shared" si="0"/>
        <v>100</v>
      </c>
    </row>
    <row r="27" spans="1:5" ht="30">
      <c r="A27" s="4" t="s">
        <v>30</v>
      </c>
      <c r="B27" s="5" t="s">
        <v>31</v>
      </c>
      <c r="C27" s="15">
        <v>941436</v>
      </c>
      <c r="D27" s="15">
        <v>941436</v>
      </c>
      <c r="E27" s="19">
        <f t="shared" si="0"/>
        <v>100</v>
      </c>
    </row>
    <row r="28" spans="1:5" ht="14.25">
      <c r="A28" s="23" t="s">
        <v>22</v>
      </c>
      <c r="B28" s="23"/>
      <c r="C28" s="13">
        <f>C5+C22</f>
        <v>13555657.08</v>
      </c>
      <c r="D28" s="13">
        <f>D5+D22</f>
        <v>11553258.08</v>
      </c>
      <c r="E28" s="17">
        <f t="shared" si="0"/>
        <v>85.22831473101856</v>
      </c>
    </row>
  </sheetData>
  <sheetProtection/>
  <mergeCells count="7">
    <mergeCell ref="D3:D4"/>
    <mergeCell ref="E3:E4"/>
    <mergeCell ref="A1:E1"/>
    <mergeCell ref="A28:B28"/>
    <mergeCell ref="A3:A4"/>
    <mergeCell ref="B3:B4"/>
    <mergeCell ref="C3:C4"/>
  </mergeCells>
  <printOptions/>
  <pageMargins left="0.984251968503937" right="0.3937007874015748" top="0.7874015748031497" bottom="0.7874015748031497" header="0.5118110236220472" footer="0.5118110236220472"/>
  <pageSetup firstPageNumber="59" useFirstPageNumber="1" fitToHeight="6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2016-11-27T09:18:49Z</cp:lastPrinted>
  <dcterms:created xsi:type="dcterms:W3CDTF">1996-10-08T23:32:33Z</dcterms:created>
  <dcterms:modified xsi:type="dcterms:W3CDTF">2016-12-29T11:18:28Z</dcterms:modified>
  <cp:category/>
  <cp:version/>
  <cp:contentType/>
  <cp:contentStatus/>
</cp:coreProperties>
</file>