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<sst xmlns="http://schemas.openxmlformats.org/spreadsheetml/2006/main" count="74" uniqueCount="72">
  <si>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Код бюджетной классификации</t>
  </si>
  <si>
    <t>1 00 00000 00 0000 000</t>
  </si>
  <si>
    <t>ДОХОДЫ</t>
  </si>
  <si>
    <t>1 01 00000 00 0000 000</t>
  </si>
  <si>
    <t>1 05 00000 00 0000 000</t>
  </si>
  <si>
    <t>НАЛОГИ НА ПРИБЫЛЬ, ДОХОДЫ</t>
  </si>
  <si>
    <t>НАЛОГИ НА СОВОКУПНЫЙ ДОХОД</t>
  </si>
  <si>
    <t>НАЛОГИ НА ИМУЩЕСТВО</t>
  </si>
  <si>
    <t>Источник доходов</t>
  </si>
  <si>
    <t>1 06 00000 00 0000 000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</si>
  <si>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</si>
  <si>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</si>
  <si>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Отклонения</t>
  </si>
  <si>
    <t>1 01 02010 01 1000 110</t>
  </si>
  <si>
    <t>Налог, взимаемый с налогоплательщиков, выбравших в качестве объекта налогооблажения доходы</t>
  </si>
  <si>
    <t>1 06 01030 10 1000 110</t>
  </si>
  <si>
    <t>2 00 00000 00 0000 000</t>
  </si>
  <si>
    <t xml:space="preserve">БЕЗВОЗМЕЗДНЫЕ ПОСТУПЛЕНИЯ </t>
  </si>
  <si>
    <t>Дотации бюджетам поселений на выравнивание бюджетной обеспеченности</t>
  </si>
  <si>
    <t xml:space="preserve">ВСЕГО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</si>
  <si>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</si>
  <si>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</si>
  <si>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Прочие межбюджетные трансферты, передаваемые бюджетам сельских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</si>
  <si>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</si>
  <si>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1 06 01030 10 2100 110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</si>
  <si>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</si>
  <si>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</si>
  <si>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</si>
  <si>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</si>
  <si>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</si>
  <si>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</si>
  <si>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1 06 06033 10 2100 110</t>
  </si>
  <si>
    <t>1 05 01011 01 1000 110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</si>
  <si>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</si>
  <si>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</si>
  <si>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орагнов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</si>
  <si>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1 05 01050 01 1000 110</t>
  </si>
  <si>
    <t>Минимальный налог, зачисляемый в бюджеты субъектов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</si>
  <si>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</si>
  <si>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</si>
  <si>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</si>
  <si>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</si>
  <si>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</si>
  <si>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</si>
  <si>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</si>
  <si>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предприятий)</t>
  </si>
  <si>
    <t>1 05 01021 01 1000 110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</si>
  <si>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</si>
  <si>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1 05 01021 01 2100 110</t>
  </si>
  <si>
    <t>Налог, взимаемый с налогоплательщиков, выбравших в качестве объекта налогооблажения доходы, уменьшенные на величину расходов (пени по соответствующему платежу)</t>
  </si>
  <si>
    <t>1 01 02010 01 2100 110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</si>
  <si>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</si>
  <si>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</si>
  <si>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</si>
  <si>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Приложение №1 к Постановлению Администрации сельского поселения "Село Кудиново" №____ от ___________2017 года</t>
  </si>
  <si>
    <t>Утверждено на 2017 год</t>
  </si>
  <si>
    <t>2 02 15001 10 0000 151</t>
  </si>
  <si>
    <t>2 02 35118 10 0000 151</t>
  </si>
  <si>
    <t>2 02 49999 10 0000 151</t>
  </si>
  <si>
    <t>1 08 04020 01 1000 110</t>
  </si>
  <si>
    <t>Исполнение доходов бюджета сельского поселения "Село Кудиново" за 2 квартал 2017 года</t>
  </si>
  <si>
    <t>Исполнено на 01.07.2017</t>
  </si>
  <si>
    <t>1 01 02020 01 2100 110</t>
  </si>
  <si>
    <t>1 01 02020 01 3000 110</t>
  </si>
  <si>
    <t>1 01 02030 01 1000 110</t>
  </si>
  <si>
    <t>1 05 01011 01 21001 10</t>
  </si>
  <si>
    <t>Налог, взимаемый с налогоплательщиков, выбравших в качестве объекта налогооблажения доходы (пени по соответствующему платежу)</t>
  </si>
  <si>
    <t>1 05 01050 01 2100 110</t>
  </si>
  <si>
    <t>Налог на доходы физических лиц с доходов полученных физическими лицами в соответствии со статьей 228 Налогового кодекса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</si>
  <si>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</si>
  <si>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</si>
  <si>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Минимальный налог, зачисляемый в бюджеты субъектов Российской Федерации (пени по соответствующему платежу)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</si>
</sst>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0.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9" fontId="29" fillId="0" borderId="1">
      <alignment horizontal="left" vertical="center" wrapText="1" indent="1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wrapText="1"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12" borderId="11" xfId="0" applyFont="1" applyFill="1" applyBorder="1" applyAlignment="1">
      <alignment vertical="center" wrapText="1"/>
    </xf>
    <xf numFmtId="0" fontId="5" fillId="12" borderId="11" xfId="0" applyFont="1" applyFill="1" applyBorder="1" applyAlignment="1">
      <alignment wrapText="1"/>
    </xf>
    <xf numFmtId="4" fontId="5" fillId="12" borderId="11" xfId="0" applyNumberFormat="1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vertical="center"/>
    </xf>
    <xf numFmtId="0" fontId="5" fillId="12" borderId="11" xfId="0" applyFont="1" applyFill="1" applyBorder="1" applyAlignment="1">
      <alignment/>
    </xf>
    <xf numFmtId="0" fontId="8" fillId="17" borderId="11" xfId="0" applyFont="1" applyFill="1" applyBorder="1" applyAlignment="1">
      <alignment vertical="center"/>
    </xf>
    <xf numFmtId="0" fontId="8" fillId="17" borderId="11" xfId="0" applyFont="1" applyFill="1" applyBorder="1" applyAlignment="1">
      <alignment/>
    </xf>
    <xf numFmtId="4" fontId="8" fillId="17" borderId="11" xfId="0" applyNumberFormat="1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wrapText="1"/>
    </xf>
    <xf numFmtId="49" fontId="5" fillId="0" borderId="11" xfId="0" applyNumberFormat="1" applyFont="1" applyBorder="1" applyAlignment="1">
      <alignment vertical="center"/>
    </xf>
    <xf numFmtId="2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8" fillId="17" borderId="11" xfId="0" applyFont="1" applyFill="1" applyBorder="1" applyAlignment="1">
      <alignment horizontal="center"/>
    </xf>
    <xf numFmtId="188" fontId="2" fillId="0" borderId="12" xfId="0" applyNumberFormat="1" applyFont="1" applyBorder="1" applyAlignment="1">
      <alignment horizontal="center" vertical="center" wrapText="1"/>
    </xf>
    <xf numFmtId="188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" xfId="33" applyNumberFormat="1" applyFont="1" applyProtection="1">
      <alignment horizontal="left" vertical="center" wrapText="1" inden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view="pageBreakPreview" zoomScaleSheetLayoutView="100" zoomScalePageLayoutView="0" workbookViewId="0" topLeftCell="A20">
      <selection activeCell="B27" sqref="B27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9.7109375" style="0" customWidth="1"/>
    <col min="4" max="4" width="18.00390625" style="0" customWidth="1"/>
    <col min="5" max="5" width="20.57421875" style="0" customWidth="1"/>
  </cols>
  <sheetData>
    <row r="1" spans="2:5" ht="14.25" customHeight="1">
      <c r="B1" s="7"/>
      <c r="C1" s="25" t="s">
        <v>54</v>
      </c>
      <c r="D1" s="25"/>
      <c r="E1" s="25"/>
    </row>
    <row r="2" spans="2:5" ht="10.5" customHeight="1">
      <c r="B2" s="8"/>
      <c r="C2" s="25"/>
      <c r="D2" s="25"/>
      <c r="E2" s="25"/>
    </row>
    <row r="3" spans="2:5" ht="6" customHeight="1">
      <c r="B3" s="8"/>
      <c r="C3" s="25"/>
      <c r="D3" s="25"/>
      <c r="E3" s="25"/>
    </row>
    <row r="4" spans="2:5" ht="12.75" customHeight="1" hidden="1">
      <c r="B4" s="8"/>
      <c r="C4" s="25"/>
      <c r="D4" s="25"/>
      <c r="E4" s="25"/>
    </row>
    <row r="5" spans="1:5" ht="46.5" customHeight="1">
      <c r="A5" s="9"/>
      <c r="B5" s="9"/>
      <c r="C5" s="9"/>
      <c r="D5" s="6"/>
      <c r="E5" s="6"/>
    </row>
    <row r="6" spans="1:5" ht="15">
      <c r="A6" s="26" t="s">
        <v>60</v>
      </c>
      <c r="B6" s="26"/>
      <c r="C6" s="26"/>
      <c r="D6" s="26"/>
      <c r="E6" s="26"/>
    </row>
    <row r="7" spans="1:5" ht="18" customHeight="1">
      <c r="A7" s="1"/>
      <c r="B7" s="2"/>
      <c r="C7" s="2"/>
      <c r="D7" s="2"/>
      <c r="E7" s="2"/>
    </row>
    <row r="8" spans="1:5" ht="22.5" customHeight="1">
      <c r="A8" s="28" t="s">
        <v>0</v>
      </c>
      <c r="B8" s="30" t="s">
        <v>8</v>
      </c>
      <c r="C8" s="28" t="s">
        <v>55</v>
      </c>
      <c r="D8" s="32" t="s">
        <v>61</v>
      </c>
      <c r="E8" s="32" t="s">
        <v>12</v>
      </c>
    </row>
    <row r="9" spans="1:5" ht="12.75" customHeight="1">
      <c r="A9" s="29"/>
      <c r="B9" s="30"/>
      <c r="C9" s="31"/>
      <c r="D9" s="33"/>
      <c r="E9" s="33"/>
    </row>
    <row r="10" spans="1:5" ht="13.5">
      <c r="A10" s="20" t="s">
        <v>1</v>
      </c>
      <c r="B10" s="21" t="s">
        <v>2</v>
      </c>
      <c r="C10" s="22">
        <f>C11+C18+C25+C32+C34+C36</f>
        <v>7519000</v>
      </c>
      <c r="D10" s="22">
        <f>D11+D18+D25+D32+D34+D36</f>
        <v>3522354.0900000003</v>
      </c>
      <c r="E10" s="22">
        <f>C10-D10</f>
        <v>3996645.9099999997</v>
      </c>
    </row>
    <row r="11" spans="1:5" ht="13.5">
      <c r="A11" s="18" t="s">
        <v>3</v>
      </c>
      <c r="B11" s="19" t="s">
        <v>5</v>
      </c>
      <c r="C11" s="17">
        <f>SUM(C12:C17)</f>
        <v>621000</v>
      </c>
      <c r="D11" s="17">
        <f>SUM(D12:D17)</f>
        <v>247842.65</v>
      </c>
      <c r="E11" s="17">
        <f aca="true" t="shared" si="0" ref="E11:E42">C11-D11</f>
        <v>373157.35</v>
      </c>
    </row>
    <row r="12" spans="1:5" ht="73.5" customHeight="1">
      <c r="A12" s="10" t="s">
        <v>13</v>
      </c>
      <c r="B12" s="13" t="s">
        <v>20</v>
      </c>
      <c r="C12" s="11">
        <v>621000</v>
      </c>
      <c r="D12" s="11">
        <v>247467.93</v>
      </c>
      <c r="E12" s="12">
        <f t="shared" si="0"/>
        <v>373532.07</v>
      </c>
    </row>
    <row r="13" spans="1:5" ht="82.5">
      <c r="A13" s="10" t="s">
        <v>50</v>
      </c>
      <c r="B13" s="13" t="s">
        <v>53</v>
      </c>
      <c r="C13" s="11">
        <v>0</v>
      </c>
      <c r="D13" s="11">
        <v>81.95</v>
      </c>
      <c r="E13" s="12">
        <f t="shared" si="0"/>
        <v>-81.95</v>
      </c>
    </row>
    <row r="14" spans="1:5" ht="110.25">
      <c r="A14" s="10" t="s">
        <v>51</v>
      </c>
      <c r="B14" s="5" t="s">
        <v>52</v>
      </c>
      <c r="C14" s="11">
        <v>0</v>
      </c>
      <c r="D14" s="11">
        <v>198</v>
      </c>
      <c r="E14" s="12">
        <f t="shared" si="0"/>
        <v>-198</v>
      </c>
    </row>
    <row r="15" spans="1:5" ht="112.5" customHeight="1">
      <c r="A15" s="24" t="s">
        <v>62</v>
      </c>
      <c r="B15" s="34" t="s">
        <v>69</v>
      </c>
      <c r="C15" s="11">
        <v>0</v>
      </c>
      <c r="D15" s="11">
        <v>6.61</v>
      </c>
      <c r="E15" s="12">
        <f t="shared" si="0"/>
        <v>-6.61</v>
      </c>
    </row>
    <row r="16" spans="1:5" ht="108.75" customHeight="1">
      <c r="A16" s="24" t="s">
        <v>63</v>
      </c>
      <c r="B16" s="34" t="s">
        <v>70</v>
      </c>
      <c r="C16" s="11">
        <v>0</v>
      </c>
      <c r="D16" s="11">
        <v>23.02</v>
      </c>
      <c r="E16" s="12">
        <f t="shared" si="0"/>
        <v>-23.02</v>
      </c>
    </row>
    <row r="17" spans="1:5" ht="41.25">
      <c r="A17" s="24" t="s">
        <v>64</v>
      </c>
      <c r="B17" s="5" t="s">
        <v>68</v>
      </c>
      <c r="C17" s="11">
        <v>0</v>
      </c>
      <c r="D17" s="11">
        <v>65.14</v>
      </c>
      <c r="E17" s="12">
        <f t="shared" si="0"/>
        <v>-65.14</v>
      </c>
    </row>
    <row r="18" spans="1:5" ht="13.5">
      <c r="A18" s="18" t="s">
        <v>4</v>
      </c>
      <c r="B18" s="19" t="s">
        <v>6</v>
      </c>
      <c r="C18" s="17">
        <f>SUM(C19:C24)</f>
        <v>719000</v>
      </c>
      <c r="D18" s="17">
        <f>SUM(D19:D24)</f>
        <v>520722.65</v>
      </c>
      <c r="E18" s="17">
        <f t="shared" si="0"/>
        <v>198277.34999999998</v>
      </c>
    </row>
    <row r="19" spans="1:5" ht="27">
      <c r="A19" s="10" t="s">
        <v>32</v>
      </c>
      <c r="B19" s="3" t="s">
        <v>14</v>
      </c>
      <c r="C19" s="11">
        <v>253000</v>
      </c>
      <c r="D19" s="11">
        <v>121058.17</v>
      </c>
      <c r="E19" s="12">
        <f t="shared" si="0"/>
        <v>131941.83000000002</v>
      </c>
    </row>
    <row r="20" spans="1:5" ht="41.25">
      <c r="A20" s="10" t="s">
        <v>65</v>
      </c>
      <c r="B20" s="3" t="s">
        <v>66</v>
      </c>
      <c r="C20" s="11">
        <v>0</v>
      </c>
      <c r="D20" s="11">
        <v>1305.56</v>
      </c>
      <c r="E20" s="12">
        <f t="shared" si="0"/>
        <v>-1305.56</v>
      </c>
    </row>
    <row r="21" spans="1:5" ht="41.25">
      <c r="A21" s="10" t="s">
        <v>46</v>
      </c>
      <c r="B21" s="3" t="s">
        <v>47</v>
      </c>
      <c r="C21" s="11">
        <v>421000</v>
      </c>
      <c r="D21" s="11">
        <v>460567.64</v>
      </c>
      <c r="E21" s="12">
        <f t="shared" si="0"/>
        <v>-39567.640000000014</v>
      </c>
    </row>
    <row r="22" spans="1:5" ht="44.25" customHeight="1">
      <c r="A22" s="10" t="s">
        <v>48</v>
      </c>
      <c r="B22" s="3" t="s">
        <v>49</v>
      </c>
      <c r="C22" s="11">
        <v>0</v>
      </c>
      <c r="D22" s="11">
        <v>-613.74</v>
      </c>
      <c r="E22" s="12">
        <f t="shared" si="0"/>
        <v>613.74</v>
      </c>
    </row>
    <row r="23" spans="1:5" ht="48" customHeight="1">
      <c r="A23" s="10" t="s">
        <v>36</v>
      </c>
      <c r="B23" s="3" t="s">
        <v>37</v>
      </c>
      <c r="C23" s="11">
        <v>45000</v>
      </c>
      <c r="D23" s="11">
        <v>-61600</v>
      </c>
      <c r="E23" s="12">
        <f t="shared" si="0"/>
        <v>106600</v>
      </c>
    </row>
    <row r="24" spans="1:5" ht="41.25">
      <c r="A24" s="10" t="s">
        <v>67</v>
      </c>
      <c r="B24" s="3" t="s">
        <v>71</v>
      </c>
      <c r="C24" s="11">
        <v>0</v>
      </c>
      <c r="D24" s="11">
        <v>5.02</v>
      </c>
      <c r="E24" s="12">
        <f t="shared" si="0"/>
        <v>-5.02</v>
      </c>
    </row>
    <row r="25" spans="1:5" ht="13.5">
      <c r="A25" s="18" t="s">
        <v>9</v>
      </c>
      <c r="B25" s="19" t="s">
        <v>7</v>
      </c>
      <c r="C25" s="17">
        <f>SUM(C26:C31)</f>
        <v>5094000</v>
      </c>
      <c r="D25" s="17">
        <f>SUM(D26:D31)</f>
        <v>2386767.19</v>
      </c>
      <c r="E25" s="17">
        <f t="shared" si="0"/>
        <v>2707232.81</v>
      </c>
    </row>
    <row r="26" spans="1:5" ht="41.25">
      <c r="A26" s="10" t="s">
        <v>15</v>
      </c>
      <c r="B26" s="14" t="s">
        <v>21</v>
      </c>
      <c r="C26" s="11">
        <v>85000</v>
      </c>
      <c r="D26" s="11">
        <v>7323.14</v>
      </c>
      <c r="E26" s="12">
        <f t="shared" si="0"/>
        <v>77676.86</v>
      </c>
    </row>
    <row r="27" spans="1:5" ht="41.25">
      <c r="A27" s="10" t="s">
        <v>24</v>
      </c>
      <c r="B27" s="14" t="s">
        <v>21</v>
      </c>
      <c r="C27" s="11">
        <v>0</v>
      </c>
      <c r="D27" s="11">
        <v>1097.92</v>
      </c>
      <c r="E27" s="12">
        <f t="shared" si="0"/>
        <v>-1097.92</v>
      </c>
    </row>
    <row r="28" spans="1:5" ht="30" customHeight="1">
      <c r="A28" s="10" t="s">
        <v>25</v>
      </c>
      <c r="B28" s="14" t="s">
        <v>26</v>
      </c>
      <c r="C28" s="11">
        <v>3376000</v>
      </c>
      <c r="D28" s="11">
        <v>1677840.4</v>
      </c>
      <c r="E28" s="12">
        <f t="shared" si="0"/>
        <v>1698159.6</v>
      </c>
    </row>
    <row r="29" spans="1:5" ht="31.5" customHeight="1">
      <c r="A29" s="10" t="s">
        <v>31</v>
      </c>
      <c r="B29" s="14" t="s">
        <v>26</v>
      </c>
      <c r="C29" s="11">
        <v>0</v>
      </c>
      <c r="D29" s="11">
        <v>1427.89</v>
      </c>
      <c r="E29" s="12">
        <f t="shared" si="0"/>
        <v>-1427.89</v>
      </c>
    </row>
    <row r="30" spans="1:5" ht="41.25">
      <c r="A30" s="10" t="s">
        <v>27</v>
      </c>
      <c r="B30" s="14" t="s">
        <v>28</v>
      </c>
      <c r="C30" s="11">
        <v>1633000</v>
      </c>
      <c r="D30" s="11">
        <v>674865.97</v>
      </c>
      <c r="E30" s="12">
        <f t="shared" si="0"/>
        <v>958134.03</v>
      </c>
    </row>
    <row r="31" spans="1:5" ht="46.5" customHeight="1">
      <c r="A31" s="10" t="s">
        <v>29</v>
      </c>
      <c r="B31" s="14" t="s">
        <v>30</v>
      </c>
      <c r="C31" s="11">
        <v>0</v>
      </c>
      <c r="D31" s="11">
        <v>24211.87</v>
      </c>
      <c r="E31" s="12">
        <f t="shared" si="0"/>
        <v>-24211.87</v>
      </c>
    </row>
    <row r="32" spans="1:5" ht="13.5">
      <c r="A32" s="18" t="s">
        <v>33</v>
      </c>
      <c r="B32" s="19" t="s">
        <v>34</v>
      </c>
      <c r="C32" s="17">
        <f>C33</f>
        <v>0</v>
      </c>
      <c r="D32" s="17">
        <f>D33</f>
        <v>100</v>
      </c>
      <c r="E32" s="17">
        <f aca="true" t="shared" si="1" ref="E32:E37">C32-D32</f>
        <v>-100</v>
      </c>
    </row>
    <row r="33" spans="1:5" ht="69">
      <c r="A33" s="10" t="s">
        <v>59</v>
      </c>
      <c r="B33" s="3" t="s">
        <v>35</v>
      </c>
      <c r="C33" s="11">
        <v>0</v>
      </c>
      <c r="D33" s="11">
        <v>100</v>
      </c>
      <c r="E33" s="12">
        <f t="shared" si="1"/>
        <v>-100</v>
      </c>
    </row>
    <row r="34" spans="1:5" ht="41.25">
      <c r="A34" s="18" t="s">
        <v>38</v>
      </c>
      <c r="B34" s="16" t="s">
        <v>39</v>
      </c>
      <c r="C34" s="17">
        <f>SUM(C35:C35)</f>
        <v>585000</v>
      </c>
      <c r="D34" s="17">
        <f>SUM(D35:D35)</f>
        <v>366921.6</v>
      </c>
      <c r="E34" s="17">
        <f t="shared" si="1"/>
        <v>218078.40000000002</v>
      </c>
    </row>
    <row r="35" spans="1:5" ht="54.75">
      <c r="A35" s="10" t="s">
        <v>40</v>
      </c>
      <c r="B35" s="14" t="s">
        <v>41</v>
      </c>
      <c r="C35" s="11">
        <v>585000</v>
      </c>
      <c r="D35" s="11">
        <v>366921.6</v>
      </c>
      <c r="E35" s="12">
        <f t="shared" si="1"/>
        <v>218078.40000000002</v>
      </c>
    </row>
    <row r="36" spans="1:5" ht="27">
      <c r="A36" s="18" t="s">
        <v>42</v>
      </c>
      <c r="B36" s="16" t="s">
        <v>43</v>
      </c>
      <c r="C36" s="17">
        <f>C37</f>
        <v>500000</v>
      </c>
      <c r="D36" s="17">
        <f>D37</f>
        <v>0</v>
      </c>
      <c r="E36" s="17">
        <f t="shared" si="1"/>
        <v>500000</v>
      </c>
    </row>
    <row r="37" spans="1:5" ht="60" customHeight="1">
      <c r="A37" s="10" t="s">
        <v>44</v>
      </c>
      <c r="B37" s="3" t="s">
        <v>45</v>
      </c>
      <c r="C37" s="11">
        <v>500000</v>
      </c>
      <c r="D37" s="11">
        <v>0</v>
      </c>
      <c r="E37" s="12">
        <f t="shared" si="1"/>
        <v>500000</v>
      </c>
    </row>
    <row r="38" spans="1:5" ht="13.5">
      <c r="A38" s="20" t="s">
        <v>16</v>
      </c>
      <c r="B38" s="23" t="s">
        <v>17</v>
      </c>
      <c r="C38" s="22">
        <f>C39</f>
        <v>4421404</v>
      </c>
      <c r="D38" s="22">
        <f>D39</f>
        <v>1987745</v>
      </c>
      <c r="E38" s="22">
        <f t="shared" si="0"/>
        <v>2433659</v>
      </c>
    </row>
    <row r="39" spans="1:5" ht="64.5" customHeight="1">
      <c r="A39" s="15" t="s">
        <v>10</v>
      </c>
      <c r="B39" s="16" t="s">
        <v>11</v>
      </c>
      <c r="C39" s="17">
        <f>SUM(C40:C42)</f>
        <v>4421404</v>
      </c>
      <c r="D39" s="17">
        <f>SUM(D40:D42)</f>
        <v>1987745</v>
      </c>
      <c r="E39" s="17">
        <f t="shared" si="0"/>
        <v>2433659</v>
      </c>
    </row>
    <row r="40" spans="1:5" ht="27">
      <c r="A40" s="4" t="s">
        <v>56</v>
      </c>
      <c r="B40" s="5" t="s">
        <v>18</v>
      </c>
      <c r="C40" s="11">
        <v>3288782</v>
      </c>
      <c r="D40" s="11">
        <v>1339908</v>
      </c>
      <c r="E40" s="12">
        <f t="shared" si="0"/>
        <v>1948874</v>
      </c>
    </row>
    <row r="41" spans="1:5" ht="41.25">
      <c r="A41" s="4" t="s">
        <v>57</v>
      </c>
      <c r="B41" s="14" t="s">
        <v>23</v>
      </c>
      <c r="C41" s="11">
        <v>301175</v>
      </c>
      <c r="D41" s="11">
        <v>161290</v>
      </c>
      <c r="E41" s="12">
        <f t="shared" si="0"/>
        <v>139885</v>
      </c>
    </row>
    <row r="42" spans="1:5" ht="27">
      <c r="A42" s="4" t="s">
        <v>58</v>
      </c>
      <c r="B42" s="14" t="s">
        <v>22</v>
      </c>
      <c r="C42" s="11">
        <v>831447</v>
      </c>
      <c r="D42" s="11">
        <v>486547</v>
      </c>
      <c r="E42" s="12">
        <f t="shared" si="0"/>
        <v>344900</v>
      </c>
    </row>
    <row r="43" spans="1:5" ht="13.5">
      <c r="A43" s="27" t="s">
        <v>19</v>
      </c>
      <c r="B43" s="27"/>
      <c r="C43" s="22">
        <f>C10+C38</f>
        <v>11940404</v>
      </c>
      <c r="D43" s="22">
        <f>D10+D38</f>
        <v>5510099.09</v>
      </c>
      <c r="E43" s="22">
        <f>E10+E38</f>
        <v>6430304.91</v>
      </c>
    </row>
  </sheetData>
  <sheetProtection/>
  <mergeCells count="8">
    <mergeCell ref="C1:E4"/>
    <mergeCell ref="A6:E6"/>
    <mergeCell ref="A43:B43"/>
    <mergeCell ref="A8:A9"/>
    <mergeCell ref="B8:B9"/>
    <mergeCell ref="C8:C9"/>
    <mergeCell ref="D8:D9"/>
    <mergeCell ref="E8:E9"/>
  </mergeCells>
  <printOptions/>
  <pageMargins left="0.7874015748031497" right="0.3937007874015748" top="0.7874015748031497" bottom="0.5905511811023623" header="0.5118110236220472" footer="0.5118110236220472"/>
  <pageSetup fitToHeight="6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2017-04-19T09:20:56Z</cp:lastPrinted>
  <dcterms:created xsi:type="dcterms:W3CDTF">1996-10-08T23:32:33Z</dcterms:created>
  <dcterms:modified xsi:type="dcterms:W3CDTF">2017-07-12T07:15:18Z</dcterms:modified>
  <cp:category/>
  <cp:version/>
  <cp:contentType/>
  <cp:contentStatus/>
</cp:coreProperties>
</file>